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920" windowHeight="10140"/>
  </bookViews>
  <sheets>
    <sheet name="Pipe" sheetId="4" r:id="rId1"/>
    <sheet name="FHWA PIPE" sheetId="7" r:id="rId2"/>
    <sheet name="Hydrants" sheetId="3" r:id="rId3"/>
    <sheet name="FHWA HYDRANTS" sheetId="8" r:id="rId4"/>
    <sheet name="Valves" sheetId="5" r:id="rId5"/>
    <sheet name="FHWA VALVES" sheetId="9" r:id="rId6"/>
    <sheet name="Fittings" sheetId="1" r:id="rId7"/>
    <sheet name="FHWA FITTINGS" sheetId="10" r:id="rId8"/>
    <sheet name="Service Materials" sheetId="2" r:id="rId9"/>
  </sheets>
  <definedNames>
    <definedName name="_xlnm.Print_Area" localSheetId="7">'FHWA FITTINGS'!$A$1:$F$407</definedName>
    <definedName name="_xlnm.Print_Area" localSheetId="6">Fittings!$A$1:$F$405</definedName>
    <definedName name="_xlnm.Print_Titles" localSheetId="7">'FHWA FITTINGS'!$1:$2</definedName>
    <definedName name="_xlnm.Print_Titles" localSheetId="3">'FHWA HYDRANTS'!$3:$3</definedName>
    <definedName name="_xlnm.Print_Titles" localSheetId="1">'FHWA PIPE'!$4:$4</definedName>
    <definedName name="_xlnm.Print_Titles" localSheetId="5">'FHWA VALVES'!$3:$3</definedName>
    <definedName name="_xlnm.Print_Titles" localSheetId="6">Fittings!$1:$2</definedName>
    <definedName name="_xlnm.Print_Titles" localSheetId="2">Hydrants!$3:$3</definedName>
    <definedName name="_xlnm.Print_Titles" localSheetId="0">Pipe!$3:$3</definedName>
    <definedName name="_xlnm.Print_Titles" localSheetId="8">'Service Materials'!$1:$3</definedName>
    <definedName name="_xlnm.Print_Titles" localSheetId="4">Valves!$3:$3</definedName>
  </definedNames>
  <calcPr calcId="145621" concurrentCalc="0"/>
</workbook>
</file>

<file path=xl/calcChain.xml><?xml version="1.0" encoding="utf-8"?>
<calcChain xmlns="http://schemas.openxmlformats.org/spreadsheetml/2006/main">
  <c r="D360" i="10" l="1"/>
  <c r="D361" i="10"/>
  <c r="D363" i="10"/>
  <c r="D364" i="10"/>
  <c r="D365" i="10"/>
  <c r="D358" i="10"/>
  <c r="D357" i="10"/>
  <c r="D357" i="1"/>
  <c r="D358" i="1"/>
  <c r="D336" i="1"/>
  <c r="D337" i="1"/>
  <c r="D338" i="1"/>
  <c r="D339" i="1"/>
  <c r="D340" i="1"/>
  <c r="D341" i="1"/>
  <c r="D342" i="1"/>
  <c r="D343" i="1"/>
  <c r="D344" i="1"/>
  <c r="D345" i="1"/>
  <c r="D346" i="1"/>
  <c r="D347" i="1"/>
  <c r="D348" i="1"/>
  <c r="D349" i="1"/>
  <c r="D350" i="1"/>
  <c r="D351" i="1"/>
  <c r="D352" i="1"/>
  <c r="D353" i="1"/>
  <c r="D354" i="1"/>
  <c r="D355" i="1"/>
  <c r="D360" i="1"/>
  <c r="D361" i="1"/>
  <c r="D362" i="1"/>
  <c r="D363" i="1"/>
  <c r="D364" i="1"/>
  <c r="D189" i="2"/>
  <c r="D190" i="2"/>
  <c r="D187" i="2"/>
  <c r="D186" i="2"/>
  <c r="D183" i="2"/>
  <c r="D6" i="3"/>
  <c r="D5" i="2"/>
  <c r="D6" i="2"/>
  <c r="D7" i="2"/>
  <c r="D9" i="2"/>
  <c r="D10" i="2"/>
  <c r="D11" i="2"/>
  <c r="D13" i="2"/>
  <c r="D15" i="2"/>
  <c r="D16" i="2"/>
  <c r="D18" i="2"/>
  <c r="D19" i="2"/>
  <c r="D20" i="2"/>
  <c r="D21" i="2"/>
  <c r="D22" i="2"/>
  <c r="D184" i="2"/>
  <c r="D24" i="2"/>
  <c r="D25" i="2"/>
  <c r="D26" i="2"/>
  <c r="D27" i="2"/>
  <c r="D28" i="2"/>
  <c r="D29" i="2"/>
  <c r="D31" i="2"/>
  <c r="D32" i="2"/>
  <c r="D33" i="2"/>
  <c r="D34" i="2"/>
  <c r="D35" i="2"/>
  <c r="D36" i="2"/>
  <c r="D38" i="2"/>
  <c r="D39" i="2"/>
  <c r="D40" i="2"/>
  <c r="D41" i="2"/>
  <c r="D42" i="2"/>
  <c r="D44" i="2"/>
  <c r="D46" i="2"/>
  <c r="D49" i="2"/>
  <c r="D50" i="2"/>
  <c r="D52" i="2"/>
  <c r="D54" i="2"/>
  <c r="D56" i="2"/>
  <c r="D58" i="2"/>
  <c r="D59" i="2"/>
  <c r="D60" i="2"/>
  <c r="D61" i="2"/>
  <c r="D62" i="2"/>
  <c r="D64" i="2"/>
  <c r="D65" i="2"/>
  <c r="D66" i="2"/>
  <c r="D67" i="2"/>
  <c r="D68" i="2"/>
  <c r="D69" i="2"/>
  <c r="D70" i="2"/>
  <c r="D71" i="2"/>
  <c r="D73" i="2"/>
  <c r="D74" i="2"/>
  <c r="D75" i="2"/>
  <c r="D76" i="2"/>
  <c r="D77" i="2"/>
  <c r="D78" i="2"/>
  <c r="D79" i="2"/>
  <c r="D81" i="2"/>
  <c r="D83" i="2"/>
  <c r="D85" i="2"/>
  <c r="D86" i="2"/>
  <c r="D88" i="2"/>
  <c r="D89" i="2"/>
  <c r="D90" i="2"/>
  <c r="D91" i="2"/>
  <c r="D92" i="2"/>
  <c r="D93" i="2"/>
  <c r="D94" i="2"/>
  <c r="D95" i="2"/>
  <c r="D96" i="2"/>
  <c r="D97" i="2"/>
  <c r="D98" i="2"/>
  <c r="D99" i="2"/>
  <c r="D100" i="2"/>
  <c r="D101" i="2"/>
  <c r="D102" i="2"/>
  <c r="D103" i="2"/>
  <c r="D104" i="2"/>
  <c r="D105" i="2"/>
  <c r="D106" i="2"/>
  <c r="D107" i="2"/>
  <c r="D108" i="2"/>
  <c r="D109" i="2"/>
  <c r="D111" i="2"/>
  <c r="D112" i="2"/>
  <c r="D113" i="2"/>
  <c r="D114" i="2"/>
  <c r="D115" i="2"/>
  <c r="D116" i="2"/>
  <c r="D117" i="2"/>
  <c r="D118" i="2"/>
  <c r="D119" i="2"/>
  <c r="D120" i="2"/>
  <c r="D121" i="2"/>
  <c r="D122" i="2"/>
  <c r="D123" i="2"/>
  <c r="D124" i="2"/>
  <c r="D125" i="2"/>
  <c r="D126" i="2"/>
  <c r="D127" i="2"/>
  <c r="D129" i="2"/>
  <c r="D130" i="2"/>
  <c r="D131" i="2"/>
  <c r="D132" i="2"/>
  <c r="D133" i="2"/>
  <c r="D134"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2" i="2"/>
  <c r="D163" i="2"/>
  <c r="D164" i="2"/>
  <c r="D165" i="2"/>
  <c r="D166" i="2"/>
  <c r="D167" i="2"/>
  <c r="D168" i="2"/>
  <c r="D169" i="2"/>
  <c r="D170" i="2"/>
  <c r="D171" i="2"/>
  <c r="D172" i="2"/>
  <c r="D173" i="2"/>
  <c r="D174" i="2"/>
  <c r="D175" i="2"/>
  <c r="D177" i="2"/>
  <c r="D179" i="2"/>
  <c r="D180" i="2"/>
  <c r="D181" i="2"/>
  <c r="D182" i="2"/>
  <c r="D47" i="2"/>
  <c r="D192" i="2"/>
  <c r="D194" i="2"/>
  <c r="D195" i="2"/>
  <c r="D196" i="2"/>
  <c r="D197" i="2"/>
  <c r="D198" i="2"/>
  <c r="D199" i="2"/>
  <c r="D200" i="2"/>
  <c r="D201" i="2"/>
  <c r="D202" i="2"/>
  <c r="D203" i="2"/>
  <c r="D204" i="2"/>
  <c r="D205" i="2"/>
  <c r="D206" i="2"/>
  <c r="D207" i="2"/>
  <c r="D208" i="2"/>
  <c r="D209" i="2"/>
  <c r="D210" i="2"/>
  <c r="D212" i="2"/>
  <c r="D213" i="2"/>
  <c r="D214" i="2"/>
  <c r="D399" i="10"/>
  <c r="D398" i="10"/>
  <c r="D397" i="10"/>
  <c r="D396" i="10"/>
  <c r="D395" i="10"/>
  <c r="D394" i="10"/>
  <c r="D393" i="10"/>
  <c r="D392" i="10"/>
  <c r="D391" i="10"/>
  <c r="D390" i="10"/>
  <c r="D384" i="10"/>
  <c r="D383" i="10"/>
  <c r="D382" i="10"/>
  <c r="D381" i="10"/>
  <c r="D379" i="10"/>
  <c r="D377" i="10"/>
  <c r="D376" i="10"/>
  <c r="D375" i="10"/>
  <c r="D374" i="10"/>
  <c r="D373" i="10"/>
  <c r="D372" i="10"/>
  <c r="D371" i="10"/>
  <c r="D355" i="10"/>
  <c r="D354" i="10"/>
  <c r="D353" i="10"/>
  <c r="D352" i="10"/>
  <c r="D351" i="10"/>
  <c r="D350" i="10"/>
  <c r="D349" i="10"/>
  <c r="D348" i="10"/>
  <c r="D347" i="10"/>
  <c r="D346" i="10"/>
  <c r="D345" i="10"/>
  <c r="D344" i="10"/>
  <c r="D343" i="10"/>
  <c r="D342" i="10"/>
  <c r="D341" i="10"/>
  <c r="D340" i="10"/>
  <c r="D339" i="10"/>
  <c r="D338" i="10"/>
  <c r="D337" i="10"/>
  <c r="D336" i="10"/>
  <c r="D330" i="10"/>
  <c r="D329" i="10"/>
  <c r="D328" i="10"/>
  <c r="D327" i="10"/>
  <c r="D326" i="10"/>
  <c r="D325" i="10"/>
  <c r="D323" i="10"/>
  <c r="D322" i="10"/>
  <c r="D321" i="10"/>
  <c r="D320" i="10"/>
  <c r="D318" i="10"/>
  <c r="D317" i="10"/>
  <c r="D316" i="10"/>
  <c r="D315" i="10"/>
  <c r="D314" i="10"/>
  <c r="D312" i="10"/>
  <c r="D311" i="10"/>
  <c r="D310" i="10"/>
  <c r="D309" i="10"/>
  <c r="D308" i="10"/>
  <c r="D306" i="10"/>
  <c r="D305" i="10"/>
  <c r="D304" i="10"/>
  <c r="D303" i="10"/>
  <c r="D302" i="10"/>
  <c r="D301" i="10"/>
  <c r="D300" i="10"/>
  <c r="D299" i="10"/>
  <c r="D292" i="10"/>
  <c r="D291" i="10"/>
  <c r="D289" i="10"/>
  <c r="D288" i="10"/>
  <c r="D287" i="10"/>
  <c r="D286" i="10"/>
  <c r="D285" i="10"/>
  <c r="D284" i="10"/>
  <c r="D283" i="10"/>
  <c r="D282" i="10"/>
  <c r="D280" i="10"/>
  <c r="D279" i="10"/>
  <c r="D278" i="10"/>
  <c r="D277" i="10"/>
  <c r="D276" i="10"/>
  <c r="D275" i="10"/>
  <c r="D274" i="10"/>
  <c r="D273" i="10"/>
  <c r="D272" i="10"/>
  <c r="D271" i="10"/>
  <c r="D270" i="10"/>
  <c r="D269" i="10"/>
  <c r="D268" i="10"/>
  <c r="D267" i="10"/>
  <c r="D266" i="10"/>
  <c r="D265" i="10"/>
  <c r="D258" i="10"/>
  <c r="D257" i="10"/>
  <c r="D255" i="10"/>
  <c r="D254" i="10"/>
  <c r="D252" i="10"/>
  <c r="D251" i="10"/>
  <c r="D250" i="10"/>
  <c r="D249" i="10"/>
  <c r="D242" i="10"/>
  <c r="D241" i="10"/>
  <c r="D240" i="10"/>
  <c r="D239" i="10"/>
  <c r="D238" i="10"/>
  <c r="D232" i="10"/>
  <c r="D231" i="10"/>
  <c r="D230" i="10"/>
  <c r="D229" i="10"/>
  <c r="D227" i="10"/>
  <c r="D226" i="10"/>
  <c r="D225" i="10"/>
  <c r="D218" i="10"/>
  <c r="D217" i="10"/>
  <c r="D216" i="10"/>
  <c r="D215" i="10"/>
  <c r="D214" i="10"/>
  <c r="D213" i="10"/>
  <c r="D212" i="10"/>
  <c r="D211" i="10"/>
  <c r="D205" i="10"/>
  <c r="D204" i="10"/>
  <c r="D203" i="10"/>
  <c r="D202" i="10"/>
  <c r="D201" i="10"/>
  <c r="D200" i="10"/>
  <c r="D199" i="10"/>
  <c r="D198" i="10"/>
  <c r="D192" i="10"/>
  <c r="D191" i="10"/>
  <c r="D190" i="10"/>
  <c r="D189" i="10"/>
  <c r="D188" i="10"/>
  <c r="D187" i="10"/>
  <c r="D186" i="10"/>
  <c r="D185" i="10"/>
  <c r="D179" i="10"/>
  <c r="D178" i="10"/>
  <c r="D177" i="10"/>
  <c r="D176" i="10"/>
  <c r="D175" i="10"/>
  <c r="D174" i="10"/>
  <c r="D173" i="10"/>
  <c r="D172" i="10"/>
  <c r="D166" i="10"/>
  <c r="D165" i="10"/>
  <c r="D164" i="10"/>
  <c r="D163" i="10"/>
  <c r="D162" i="10"/>
  <c r="D156" i="10"/>
  <c r="D155" i="10"/>
  <c r="D154" i="10"/>
  <c r="D153" i="10"/>
  <c r="D152" i="10"/>
  <c r="D151" i="10"/>
  <c r="D149" i="10"/>
  <c r="D148" i="10"/>
  <c r="D147" i="10"/>
  <c r="D146" i="10"/>
  <c r="D145" i="10"/>
  <c r="D144" i="10"/>
  <c r="D143" i="10"/>
  <c r="D142" i="10"/>
  <c r="D141" i="10"/>
  <c r="D135" i="10"/>
  <c r="D134" i="10"/>
  <c r="D133" i="10"/>
  <c r="D132" i="10"/>
  <c r="D131" i="10"/>
  <c r="D129" i="10"/>
  <c r="D128" i="10"/>
  <c r="D127" i="10"/>
  <c r="D126" i="10"/>
  <c r="D125" i="10"/>
  <c r="D123" i="10"/>
  <c r="D122" i="10"/>
  <c r="D121" i="10"/>
  <c r="D118" i="10"/>
  <c r="D117" i="10"/>
  <c r="D116" i="10"/>
  <c r="D115" i="10"/>
  <c r="D113" i="10"/>
  <c r="D112" i="10"/>
  <c r="D111" i="10"/>
  <c r="D110" i="10"/>
  <c r="D109" i="10"/>
  <c r="D108" i="10"/>
  <c r="D106" i="10"/>
  <c r="D105" i="10"/>
  <c r="D104" i="10"/>
  <c r="D103" i="10"/>
  <c r="D102" i="10"/>
  <c r="D101" i="10"/>
  <c r="D99" i="10"/>
  <c r="D98" i="10"/>
  <c r="D97" i="10"/>
  <c r="D96" i="10"/>
  <c r="D95" i="10"/>
  <c r="D94" i="10"/>
  <c r="D88" i="10"/>
  <c r="D87" i="10"/>
  <c r="D86" i="10"/>
  <c r="D85" i="10"/>
  <c r="D84" i="10"/>
  <c r="D82" i="10"/>
  <c r="D81" i="10"/>
  <c r="D80" i="10"/>
  <c r="D78" i="10"/>
  <c r="D77" i="10"/>
  <c r="D76" i="10"/>
  <c r="D75" i="10"/>
  <c r="D74" i="10"/>
  <c r="D72" i="10"/>
  <c r="D71" i="10"/>
  <c r="D70" i="10"/>
  <c r="D69" i="10"/>
  <c r="D68" i="10"/>
  <c r="D67" i="10"/>
  <c r="D66" i="10"/>
  <c r="D65" i="10"/>
  <c r="D64" i="10"/>
  <c r="D63" i="10"/>
  <c r="D61" i="10"/>
  <c r="D60" i="10"/>
  <c r="D59" i="10"/>
  <c r="D58" i="10"/>
  <c r="D57" i="10"/>
  <c r="D56" i="10"/>
  <c r="D55" i="10"/>
  <c r="D54" i="10"/>
  <c r="D53" i="10"/>
  <c r="D52" i="10"/>
  <c r="D46" i="10"/>
  <c r="D44" i="10"/>
  <c r="D43" i="10"/>
  <c r="D42" i="10"/>
  <c r="D41" i="10"/>
  <c r="D39" i="10"/>
  <c r="D38" i="10"/>
  <c r="D37" i="10"/>
  <c r="D36" i="10"/>
  <c r="D30" i="10"/>
  <c r="D28" i="10"/>
  <c r="D27" i="10"/>
  <c r="D26" i="10"/>
  <c r="D25" i="10"/>
  <c r="D23" i="10"/>
  <c r="D22" i="10"/>
  <c r="D21" i="10"/>
  <c r="D20" i="10"/>
  <c r="D19" i="10"/>
  <c r="D18" i="10"/>
  <c r="D17" i="10"/>
  <c r="D16" i="10"/>
  <c r="D15" i="10"/>
  <c r="D14" i="10"/>
  <c r="D13" i="10"/>
  <c r="D12" i="10"/>
  <c r="D11" i="10"/>
  <c r="D10" i="10"/>
  <c r="D9" i="10"/>
  <c r="D8" i="10"/>
  <c r="D7" i="10"/>
  <c r="D6" i="10"/>
  <c r="D25" i="9"/>
  <c r="D24" i="9"/>
  <c r="D23" i="9"/>
  <c r="D22" i="9"/>
  <c r="D21" i="9"/>
  <c r="D19" i="9"/>
  <c r="D18" i="9"/>
  <c r="D16" i="9"/>
  <c r="D15" i="9"/>
  <c r="D14" i="9"/>
  <c r="D13" i="9"/>
  <c r="D12" i="9"/>
  <c r="D10" i="9"/>
  <c r="D9" i="9"/>
  <c r="D8" i="9"/>
  <c r="D7" i="9"/>
  <c r="D6" i="9"/>
  <c r="D6" i="8"/>
  <c r="D8" i="8"/>
  <c r="F26" i="7"/>
  <c r="D26" i="7"/>
  <c r="F25" i="7"/>
  <c r="D25" i="7"/>
  <c r="F24" i="7"/>
  <c r="D24" i="7"/>
  <c r="F23" i="7"/>
  <c r="D23" i="7"/>
  <c r="F22" i="7"/>
  <c r="D22" i="7"/>
  <c r="F21" i="7"/>
  <c r="D21" i="7"/>
  <c r="F20" i="7"/>
  <c r="D20" i="7"/>
  <c r="F18" i="7"/>
  <c r="D18" i="7"/>
  <c r="F17" i="7"/>
  <c r="D17" i="7"/>
  <c r="F16" i="7"/>
  <c r="D16" i="7"/>
  <c r="F15" i="7"/>
  <c r="D15" i="7"/>
  <c r="F14" i="7"/>
  <c r="D14" i="7"/>
  <c r="F13" i="7"/>
  <c r="D13" i="7"/>
  <c r="F12" i="7"/>
  <c r="D12" i="7"/>
  <c r="F11" i="7"/>
  <c r="D11" i="7"/>
  <c r="F10" i="7"/>
  <c r="D10" i="7"/>
  <c r="F9" i="7"/>
  <c r="D9" i="7"/>
  <c r="F8" i="7"/>
  <c r="D8" i="7"/>
  <c r="F7" i="7"/>
  <c r="D7" i="7"/>
  <c r="F6" i="7"/>
  <c r="F27" i="7"/>
  <c r="D6" i="7"/>
  <c r="D317" i="1"/>
  <c r="D316" i="1"/>
  <c r="D315" i="1"/>
  <c r="D314" i="1"/>
  <c r="D313" i="1"/>
  <c r="D323" i="1"/>
  <c r="D322" i="1"/>
  <c r="D321" i="1"/>
  <c r="D320" i="1"/>
  <c r="D318" i="1"/>
  <c r="D134" i="1"/>
  <c r="D133" i="1"/>
  <c r="D132" i="1"/>
  <c r="D131" i="1"/>
  <c r="D130" i="1"/>
  <c r="D128" i="1"/>
  <c r="D127" i="1"/>
  <c r="D126" i="1"/>
  <c r="D125" i="1"/>
  <c r="D124" i="1"/>
  <c r="D101" i="1"/>
  <c r="D100" i="1"/>
  <c r="D103" i="1"/>
  <c r="D102" i="1"/>
  <c r="F12" i="4"/>
  <c r="D12" i="4"/>
  <c r="F11" i="4"/>
  <c r="D11" i="4"/>
  <c r="F10" i="4"/>
  <c r="D10" i="4"/>
  <c r="F9" i="4"/>
  <c r="D9" i="4"/>
  <c r="D400" i="10"/>
  <c r="D47" i="10"/>
  <c r="D136" i="10"/>
  <c r="D233" i="10"/>
  <c r="D89" i="10"/>
  <c r="D167" i="10"/>
  <c r="D180" i="10"/>
  <c r="D193" i="10"/>
  <c r="D206" i="10"/>
  <c r="D219" i="10"/>
  <c r="D243" i="10"/>
  <c r="D293" i="10"/>
  <c r="D385" i="10"/>
  <c r="D31" i="10"/>
  <c r="D157" i="10"/>
  <c r="D259" i="10"/>
  <c r="D331" i="10"/>
  <c r="D26" i="9"/>
  <c r="D27" i="7"/>
  <c r="D377" i="1"/>
  <c r="D217" i="1"/>
  <c r="D216" i="1"/>
  <c r="D215" i="1"/>
  <c r="D214" i="1"/>
  <c r="D213" i="1"/>
  <c r="D212" i="1"/>
  <c r="D211" i="1"/>
  <c r="D210" i="1"/>
  <c r="D204" i="1"/>
  <c r="D203" i="1"/>
  <c r="D202" i="1"/>
  <c r="D201" i="1"/>
  <c r="D200" i="1"/>
  <c r="D199" i="1"/>
  <c r="D198" i="1"/>
  <c r="D197" i="1"/>
  <c r="D120" i="1"/>
  <c r="D112" i="1"/>
  <c r="D111" i="1"/>
  <c r="D110" i="1"/>
  <c r="D109" i="1"/>
  <c r="D108" i="1"/>
  <c r="D107" i="1"/>
  <c r="D205" i="1"/>
  <c r="D329" i="1"/>
  <c r="D18" i="5"/>
  <c r="D397" i="1"/>
  <c r="D396" i="1"/>
  <c r="D395" i="1"/>
  <c r="D394" i="1"/>
  <c r="D393" i="1"/>
  <c r="D392" i="1"/>
  <c r="D391" i="1"/>
  <c r="D390" i="1"/>
  <c r="D389" i="1"/>
  <c r="D388" i="1"/>
  <c r="D218" i="1"/>
  <c r="D191" i="1"/>
  <c r="D190" i="1"/>
  <c r="D189" i="1"/>
  <c r="D188" i="1"/>
  <c r="D187" i="1"/>
  <c r="D186" i="1"/>
  <c r="D185" i="1"/>
  <c r="D184" i="1"/>
  <c r="D178" i="1"/>
  <c r="D177" i="1"/>
  <c r="D176" i="1"/>
  <c r="D175" i="1"/>
  <c r="D174" i="1"/>
  <c r="D173" i="1"/>
  <c r="D172" i="1"/>
  <c r="D171" i="1"/>
  <c r="D5" i="3"/>
  <c r="D7" i="3"/>
  <c r="D155" i="1"/>
  <c r="D154" i="1"/>
  <c r="D279" i="1"/>
  <c r="D278" i="1"/>
  <c r="D277" i="1"/>
  <c r="D276" i="1"/>
  <c r="D275" i="1"/>
  <c r="D274" i="1"/>
  <c r="D273" i="1"/>
  <c r="D272" i="1"/>
  <c r="D271" i="1"/>
  <c r="D270" i="1"/>
  <c r="D267" i="1"/>
  <c r="D122" i="1"/>
  <c r="D121" i="1"/>
  <c r="D51" i="1"/>
  <c r="D52" i="1"/>
  <c r="D53" i="1"/>
  <c r="D54" i="1"/>
  <c r="D55" i="1"/>
  <c r="D56" i="1"/>
  <c r="D57" i="1"/>
  <c r="D58" i="1"/>
  <c r="D59" i="1"/>
  <c r="D60" i="1"/>
  <c r="D62" i="1"/>
  <c r="D63" i="1"/>
  <c r="D64" i="1"/>
  <c r="D65" i="1"/>
  <c r="D66" i="1"/>
  <c r="D67" i="1"/>
  <c r="D68" i="1"/>
  <c r="D69" i="1"/>
  <c r="D70" i="1"/>
  <c r="D71" i="1"/>
  <c r="D73" i="1"/>
  <c r="D74" i="1"/>
  <c r="D75" i="1"/>
  <c r="D76" i="1"/>
  <c r="D77" i="1"/>
  <c r="D79" i="1"/>
  <c r="D80" i="1"/>
  <c r="D81" i="1"/>
  <c r="D83" i="1"/>
  <c r="D84" i="1"/>
  <c r="D85" i="1"/>
  <c r="D86" i="1"/>
  <c r="D87" i="1"/>
  <c r="D35" i="1"/>
  <c r="D36" i="1"/>
  <c r="D37" i="1"/>
  <c r="D38" i="1"/>
  <c r="D40" i="1"/>
  <c r="D41" i="1"/>
  <c r="D42" i="1"/>
  <c r="D43" i="1"/>
  <c r="D45" i="1"/>
  <c r="D379" i="1"/>
  <c r="D375" i="1"/>
  <c r="D373" i="1"/>
  <c r="D380" i="1"/>
  <c r="D381" i="1"/>
  <c r="D382" i="1"/>
  <c r="D369" i="1"/>
  <c r="D370" i="1"/>
  <c r="D371" i="1"/>
  <c r="D372" i="1"/>
  <c r="D374" i="1"/>
  <c r="D29" i="1"/>
  <c r="D24" i="1"/>
  <c r="D25" i="1"/>
  <c r="D26" i="1"/>
  <c r="D27" i="1"/>
  <c r="D5" i="1"/>
  <c r="D6" i="1"/>
  <c r="D7" i="1"/>
  <c r="D8" i="1"/>
  <c r="D9" i="1"/>
  <c r="D10" i="1"/>
  <c r="D11" i="1"/>
  <c r="D12" i="1"/>
  <c r="D13" i="1"/>
  <c r="D14" i="1"/>
  <c r="D15" i="1"/>
  <c r="D16" i="1"/>
  <c r="D17" i="1"/>
  <c r="D18" i="1"/>
  <c r="D19" i="1"/>
  <c r="D20" i="1"/>
  <c r="D21" i="1"/>
  <c r="D22" i="1"/>
  <c r="D114" i="1"/>
  <c r="D115" i="1"/>
  <c r="D116" i="1"/>
  <c r="D117" i="1"/>
  <c r="D104" i="1"/>
  <c r="D105" i="1"/>
  <c r="D93" i="1"/>
  <c r="D94" i="1"/>
  <c r="D95" i="1"/>
  <c r="D96" i="1"/>
  <c r="D97" i="1"/>
  <c r="D98" i="1"/>
  <c r="D150" i="1"/>
  <c r="D151" i="1"/>
  <c r="D152" i="1"/>
  <c r="D153" i="1"/>
  <c r="D140" i="1"/>
  <c r="D141" i="1"/>
  <c r="D142" i="1"/>
  <c r="D143" i="1"/>
  <c r="D144" i="1"/>
  <c r="D145" i="1"/>
  <c r="D146" i="1"/>
  <c r="D147" i="1"/>
  <c r="D148" i="1"/>
  <c r="D161" i="1"/>
  <c r="D162" i="1"/>
  <c r="D163" i="1"/>
  <c r="D164" i="1"/>
  <c r="D165" i="1"/>
  <c r="D228" i="1"/>
  <c r="D229" i="1"/>
  <c r="D230" i="1"/>
  <c r="D231" i="1"/>
  <c r="D224" i="1"/>
  <c r="D225" i="1"/>
  <c r="D226" i="1"/>
  <c r="D237" i="1"/>
  <c r="D238" i="1"/>
  <c r="D239" i="1"/>
  <c r="D240" i="1"/>
  <c r="D241" i="1"/>
  <c r="D256" i="1"/>
  <c r="D257" i="1"/>
  <c r="D253" i="1"/>
  <c r="D254" i="1"/>
  <c r="D248" i="1"/>
  <c r="D249" i="1"/>
  <c r="D250" i="1"/>
  <c r="D251" i="1"/>
  <c r="D281" i="1"/>
  <c r="D282" i="1"/>
  <c r="D283" i="1"/>
  <c r="D284" i="1"/>
  <c r="D285" i="1"/>
  <c r="D286" i="1"/>
  <c r="D287" i="1"/>
  <c r="D288" i="1"/>
  <c r="D290" i="1"/>
  <c r="D291" i="1"/>
  <c r="D264" i="1"/>
  <c r="D265" i="1"/>
  <c r="D266" i="1"/>
  <c r="D268" i="1"/>
  <c r="D269" i="1"/>
  <c r="D325" i="1"/>
  <c r="D326" i="1"/>
  <c r="D327" i="1"/>
  <c r="D328" i="1"/>
  <c r="D330" i="1"/>
  <c r="D307" i="1"/>
  <c r="D308" i="1"/>
  <c r="D309" i="1"/>
  <c r="D310" i="1"/>
  <c r="D311" i="1"/>
  <c r="D298" i="1"/>
  <c r="D299" i="1"/>
  <c r="D300" i="1"/>
  <c r="D301" i="1"/>
  <c r="D302" i="1"/>
  <c r="D303" i="1"/>
  <c r="D304" i="1"/>
  <c r="D305" i="1"/>
  <c r="D5" i="5"/>
  <c r="D20" i="5"/>
  <c r="D21" i="5"/>
  <c r="D22" i="5"/>
  <c r="D23" i="5"/>
  <c r="D24" i="5"/>
  <c r="D6" i="5"/>
  <c r="D7" i="5"/>
  <c r="D8" i="5"/>
  <c r="D9" i="5"/>
  <c r="D11" i="5"/>
  <c r="D12" i="5"/>
  <c r="D13" i="5"/>
  <c r="D14" i="5"/>
  <c r="D15" i="5"/>
  <c r="D17" i="5"/>
  <c r="D19" i="4"/>
  <c r="D20" i="4"/>
  <c r="D26" i="4"/>
  <c r="D21" i="4"/>
  <c r="D22" i="4"/>
  <c r="D23" i="4"/>
  <c r="D24" i="4"/>
  <c r="D25" i="4"/>
  <c r="D5" i="4"/>
  <c r="D6" i="4"/>
  <c r="D7" i="4"/>
  <c r="D8" i="4"/>
  <c r="D13" i="4"/>
  <c r="D14" i="4"/>
  <c r="D15" i="4"/>
  <c r="D16" i="4"/>
  <c r="D17" i="4"/>
  <c r="F5" i="4"/>
  <c r="F19" i="4"/>
  <c r="F20" i="4"/>
  <c r="F21" i="4"/>
  <c r="F26" i="4"/>
  <c r="F22" i="4"/>
  <c r="F23" i="4"/>
  <c r="F24" i="4"/>
  <c r="F25" i="4"/>
  <c r="F6" i="4"/>
  <c r="F7" i="4"/>
  <c r="F8" i="4"/>
  <c r="F13" i="4"/>
  <c r="F14" i="4"/>
  <c r="F15" i="4"/>
  <c r="F16" i="4"/>
  <c r="F17" i="4"/>
  <c r="D331" i="1"/>
  <c r="D398" i="1"/>
  <c r="D135" i="1"/>
  <c r="D383" i="1"/>
  <c r="D25" i="5"/>
  <c r="D166" i="1"/>
  <c r="D242" i="1"/>
  <c r="D179" i="1"/>
  <c r="D292" i="1"/>
  <c r="D46" i="1"/>
  <c r="D258" i="1"/>
  <c r="D232" i="1"/>
  <c r="D156" i="1"/>
  <c r="D30" i="1"/>
  <c r="D88" i="1"/>
  <c r="D192" i="1"/>
</calcChain>
</file>

<file path=xl/sharedStrings.xml><?xml version="1.0" encoding="utf-8"?>
<sst xmlns="http://schemas.openxmlformats.org/spreadsheetml/2006/main" count="1151" uniqueCount="513">
  <si>
    <t>FIRE HYDRANTS</t>
  </si>
  <si>
    <t>ITEM</t>
  </si>
  <si>
    <t>PIPE</t>
  </si>
  <si>
    <t xml:space="preserve">6" D.I. CLASS  52 </t>
  </si>
  <si>
    <t xml:space="preserve">8" D.I. CLASS 52 </t>
  </si>
  <si>
    <t xml:space="preserve">12" D.I. CLASS 52 </t>
  </si>
  <si>
    <t>16" D.I. PRESSURE CLASS 250</t>
  </si>
  <si>
    <t>20" D.I. PRESSURE CLASS 250</t>
  </si>
  <si>
    <t>24" D.I. PRESSURE CLASS 200</t>
  </si>
  <si>
    <t>30" D.I. PRESSURE CLASS 200</t>
  </si>
  <si>
    <t>36" D.I. PRESSURE CLASS 200</t>
  </si>
  <si>
    <t>6" D.I. M.J. CLASS 52</t>
  </si>
  <si>
    <t>8" D.I. M.J. CLASS 52</t>
  </si>
  <si>
    <t>10" D.I. M.J. CLASS 52</t>
  </si>
  <si>
    <t>12" D.I. M.J. CLASS 52</t>
  </si>
  <si>
    <t>16" D.I. M.J. PRESSURE CLASS 250</t>
  </si>
  <si>
    <t>20" D.I. M.J. PRESSURE CLASS 250</t>
  </si>
  <si>
    <t>24" D.I. M.J. PRESSURE CLASS 250</t>
  </si>
  <si>
    <t>VALVES</t>
  </si>
  <si>
    <t>4" R/W MJ GATE VALVE</t>
  </si>
  <si>
    <t>6" R/W MJ GATE VALVE</t>
  </si>
  <si>
    <t>8" R/W MJ GATE VALVE</t>
  </si>
  <si>
    <t>10" R/W MJ GATE VALVE</t>
  </si>
  <si>
    <t>12" R/W MJ GATE VALVE</t>
  </si>
  <si>
    <t>4" R/W MJ TAP VALVE</t>
  </si>
  <si>
    <t>6" R/W MJ TAP VALVE</t>
  </si>
  <si>
    <t>8" R/W MJ TAP VALVE</t>
  </si>
  <si>
    <t>10" R/W MJ TAP VALVE</t>
  </si>
  <si>
    <t>12" R/W MJ TAP VALVE</t>
  </si>
  <si>
    <t>6" R/W MJ CUTTING IN VALVE</t>
  </si>
  <si>
    <t>16" MJ BUTTERFLY VALVE</t>
  </si>
  <si>
    <t>20" MJ BUTTERFLY VALVE</t>
  </si>
  <si>
    <t>24" MJ BUTTERFLY VALVE</t>
  </si>
  <si>
    <t>30" MJ BUTTERFLY VALVE</t>
  </si>
  <si>
    <t>36" MJ BUTTERFLY VALVE</t>
  </si>
  <si>
    <t>4"</t>
  </si>
  <si>
    <t>6"</t>
  </si>
  <si>
    <t>8"</t>
  </si>
  <si>
    <t>10"</t>
  </si>
  <si>
    <t>12"</t>
  </si>
  <si>
    <t>MJ x MJ DUCTILE  IRON BENDS</t>
  </si>
  <si>
    <t>MJ X PE DUCTILE IRON BENDS</t>
  </si>
  <si>
    <t>3/4" X 4"</t>
  </si>
  <si>
    <t>3/4" X 5"</t>
  </si>
  <si>
    <t>1" X 6"</t>
  </si>
  <si>
    <t>11/2" X 100' POLYETHELENE TAPE</t>
  </si>
  <si>
    <t>POLYETHELENE TAPE</t>
  </si>
  <si>
    <t>MJ END CAPS x 2" TAPT</t>
  </si>
  <si>
    <t>2"</t>
  </si>
  <si>
    <t>3"</t>
  </si>
  <si>
    <t>16"</t>
  </si>
  <si>
    <t>20"</t>
  </si>
  <si>
    <t>24"</t>
  </si>
  <si>
    <t>30"</t>
  </si>
  <si>
    <t>36"</t>
  </si>
  <si>
    <t>MJ END CAPS</t>
  </si>
  <si>
    <t>BLIND FLANGES</t>
  </si>
  <si>
    <t>20" X 20"</t>
  </si>
  <si>
    <t>MEGA-LUG RETAINER GLANDS OR EQUIVALENT</t>
  </si>
  <si>
    <t>MJ RUBBER GASKETS</t>
  </si>
  <si>
    <t>MJ X MJ DUCTILE IRON OFFSETS</t>
  </si>
  <si>
    <t>8" X 12"</t>
  </si>
  <si>
    <t>10" X 12"</t>
  </si>
  <si>
    <t>12" X 12"</t>
  </si>
  <si>
    <t>MJ X PE DUCTILE IRON OFFSETS</t>
  </si>
  <si>
    <t>6" X 12"</t>
  </si>
  <si>
    <t>POLY WRAP</t>
  </si>
  <si>
    <t>DUCTILE IRON MJ x PE REDUCERS</t>
  </si>
  <si>
    <t>10" X 6"</t>
  </si>
  <si>
    <t>24" X 12"</t>
  </si>
  <si>
    <t>DUCTILE IRON MJ X MJ REDUCERS</t>
  </si>
  <si>
    <t>DUCTILE IRON PE X PE REDUCERS</t>
  </si>
  <si>
    <t>12" X 10"</t>
  </si>
  <si>
    <t>16" X 8"</t>
  </si>
  <si>
    <t>16" X 12"</t>
  </si>
  <si>
    <t>3/4" - 1/8 BEND (FIXED NUT X FLARE)</t>
  </si>
  <si>
    <t>5/8" X 3/4" XS LEAD FLANGE X COPPER FLARE</t>
  </si>
  <si>
    <t>3/4" CORP. PLUG AWWA THREAD</t>
  </si>
  <si>
    <t>1" CORP. PLUG AWWA THREAD</t>
  </si>
  <si>
    <t>1 1/4" CORP. PLUG AWWA THREAD</t>
  </si>
  <si>
    <t>1 1/2" CORP. PLUG AWWA THREAD</t>
  </si>
  <si>
    <t>2" CORP. PLUG AWWA THREAD</t>
  </si>
  <si>
    <t>5/8" CORPORATION - CC x FL</t>
  </si>
  <si>
    <t>3/4" CORPORATION - CC x FL</t>
  </si>
  <si>
    <t>1" CORPORATION - CC x FL</t>
  </si>
  <si>
    <t>1 1/4" CORPORATION - CC x FL</t>
  </si>
  <si>
    <t>1 1/2" CORPORATION  - CC x FL</t>
  </si>
  <si>
    <t>2" CORPORATION - CC x FL</t>
  </si>
  <si>
    <t>3/4" COP.-COP. CURB STOP MINN. PAT</t>
  </si>
  <si>
    <t>1" COP.-COP. CURB STOP MINN. PAT</t>
  </si>
  <si>
    <t>1 1/4" COP.-COP. CURB STOP MINN. PAT</t>
  </si>
  <si>
    <t>1 1/2" COP.-COP. CURB STOP MINN. PAT</t>
  </si>
  <si>
    <t>2" COP.-COP. CURB STOP MINN. PAT</t>
  </si>
  <si>
    <t>3/4" COP-.IRON CURB STOP MINN. PAT</t>
  </si>
  <si>
    <t>1" COP-.IRON CURB STOP MINN. PAT</t>
  </si>
  <si>
    <t>1 1/4" COP-.IRON CURB STOP MINN. PAT</t>
  </si>
  <si>
    <t>1 1/2" COP-.IRON CURB STOP MINN. PAT</t>
  </si>
  <si>
    <t>2" COP-.IRON CURB STOP MINN. PAT</t>
  </si>
  <si>
    <t>2"IRON-.IRON CURB STOP MINN. PAT</t>
  </si>
  <si>
    <t>1 1/2" STOP BOX MINN. PAT</t>
  </si>
  <si>
    <t>1 1/2" STOP BOX ARCH PATTERN</t>
  </si>
  <si>
    <t>3/4" COP.-COP. CPLG.</t>
  </si>
  <si>
    <t>1" COP.-COP. CPLG.</t>
  </si>
  <si>
    <t>1 1/4" COP.-COP. CPLG.</t>
  </si>
  <si>
    <t>1 1/2" COP.-COP. CPLG.</t>
  </si>
  <si>
    <t>2" COP.-COP. CPLG.</t>
  </si>
  <si>
    <t>3/4" COP.-IRON CPLG.</t>
  </si>
  <si>
    <t>1" COP.-IRON CPLG.</t>
  </si>
  <si>
    <t>1 1/4" COP.-IRON CPLG.</t>
  </si>
  <si>
    <t>1 1/2" COP.-IRON CPLG.</t>
  </si>
  <si>
    <t>2" COP.-IRON CPLG.</t>
  </si>
  <si>
    <t>2" GALVANIZED COUPLINGS</t>
  </si>
  <si>
    <t>2" X 90 GALVANIZED ELBOW</t>
  </si>
  <si>
    <t>2" X 45 GALVANIZED ELBOW</t>
  </si>
  <si>
    <t>3/4 X CLOSE - BRASS NIPPLE</t>
  </si>
  <si>
    <t>3/4" X 2" - BRASS NIPPLE</t>
  </si>
  <si>
    <t>3/4" X 3" - BRASS NIPPLE</t>
  </si>
  <si>
    <t>3/4" X 4" - BRASS NIPPLE</t>
  </si>
  <si>
    <t>3/4" X 5" - BRASS NIPPLE</t>
  </si>
  <si>
    <t>3/4" X 6" - BRASS NIPPLE</t>
  </si>
  <si>
    <t>1" X  CLOSE BRASS NIPPLE</t>
  </si>
  <si>
    <t>1" X 2" - BRASS NIPPLE</t>
  </si>
  <si>
    <t>1" X 3" - BRASS NIPPLE</t>
  </si>
  <si>
    <t>1" X 4" - BRASS NIPPLE</t>
  </si>
  <si>
    <t>1" X 5" - BRASS NIPPLE</t>
  </si>
  <si>
    <t>1" X 6" - BRASS NIPPLE</t>
  </si>
  <si>
    <t>2" X 6" - BRASS NIPPLE</t>
  </si>
  <si>
    <t>1/2"  GALVANIZED COMPRESSION COUPLINGS</t>
  </si>
  <si>
    <t>3/4"  GALVANIZED COMPRESSION COUPLINGS</t>
  </si>
  <si>
    <t>1"  GALVANIZED COMPRESSION COUPLINGS</t>
  </si>
  <si>
    <t>2"  GALVANIZED COMPRESSION COUPLINGS</t>
  </si>
  <si>
    <t>4" X 3/4" TAPPING SADDLE</t>
  </si>
  <si>
    <t>4" X 1 " TAPPING SADDLE</t>
  </si>
  <si>
    <t>4" X 1 1/2" TAPPING SADDLE</t>
  </si>
  <si>
    <t>6" X 1" TAPPING SADDLE</t>
  </si>
  <si>
    <t>6" X 1 1/4" TAPPING SADDLE</t>
  </si>
  <si>
    <t>6" X 1 1/2" TAPPING SADDLE</t>
  </si>
  <si>
    <t>6" X 2" TAPPING SADDLE</t>
  </si>
  <si>
    <t>8" X 1" TAPPING SADDLE</t>
  </si>
  <si>
    <t>8" X 1 1/4" TAPPING SADDLE</t>
  </si>
  <si>
    <t>8" X 1 1/2" TAPPING SADDLE</t>
  </si>
  <si>
    <t>8" X 2" TAPPING SADDLE</t>
  </si>
  <si>
    <t>10" X 1 1/4" TAPPING SADDLE</t>
  </si>
  <si>
    <t>10" X 1 1/2" TAPPING SADDLE</t>
  </si>
  <si>
    <t>10" X 2" TAPPING SADDLE</t>
  </si>
  <si>
    <t>12" X 1 1/4" TAPPING SADDLE</t>
  </si>
  <si>
    <t>12" X 1 1/2" TAPPING SADDLE</t>
  </si>
  <si>
    <t>12" X 2" TAPPING SADDLE</t>
  </si>
  <si>
    <t>16" X 1 1/4" TAPPING SADDLE</t>
  </si>
  <si>
    <t>16" X 1 1/2" TAPPING SADDLE</t>
  </si>
  <si>
    <t>16" X 2" TAPPING SADDLE</t>
  </si>
  <si>
    <t>20" X 1 1/4" TAPPING SADDLE</t>
  </si>
  <si>
    <t>20" X 1 1/2" TAPPING SADDLE</t>
  </si>
  <si>
    <t>20" X 2" TAPPING SADDLE</t>
  </si>
  <si>
    <t>24" X 1 1/4" TAPPING SADDLE</t>
  </si>
  <si>
    <t>24" X 1 1/2" TAPPING SADDLE</t>
  </si>
  <si>
    <t>24" X 2" TAPPING SADDLE</t>
  </si>
  <si>
    <t>30" X 1 1/4" TAPPING SADDLE</t>
  </si>
  <si>
    <t>30" X 1 1/2" TAPPING SADDLE</t>
  </si>
  <si>
    <t>30" X 2" TAPPING SADDLE</t>
  </si>
  <si>
    <t>36" X 1 1/4" TAPPING SADDLE</t>
  </si>
  <si>
    <t>36" X 1 1/2" TAPPING SADDLE</t>
  </si>
  <si>
    <t>36" X 2" TAPPING SADDLE</t>
  </si>
  <si>
    <t>42" X 1 1/4" TAPPING SADDLE</t>
  </si>
  <si>
    <t>42" X 1 1/2" TAPPING SADDLE</t>
  </si>
  <si>
    <t>42" X 2" TAPPING SADDLE</t>
  </si>
  <si>
    <t>48" X 1 1/4" TAPPING SADDLE</t>
  </si>
  <si>
    <t>48" X 1 1/2" TAPPING SADDLE</t>
  </si>
  <si>
    <t>48" X 2" TAPPING SADDLE</t>
  </si>
  <si>
    <t>11/2" PLASTIC COMPRESSION COUPLINGS</t>
  </si>
  <si>
    <t>DUCTILE IRON SOLID SLEEVE MJ</t>
  </si>
  <si>
    <t xml:space="preserve">4" X 12" </t>
  </si>
  <si>
    <t>12" X 8"</t>
  </si>
  <si>
    <t xml:space="preserve">16" X 15" </t>
  </si>
  <si>
    <t>20" X 15"</t>
  </si>
  <si>
    <t>24" X 15"</t>
  </si>
  <si>
    <t>DUCTILE IRON DUAL SLEEVE MJ</t>
  </si>
  <si>
    <t>12" X 6"</t>
  </si>
  <si>
    <t>16" X 6"</t>
  </si>
  <si>
    <t>20" X 6"</t>
  </si>
  <si>
    <t>20" X 8"</t>
  </si>
  <si>
    <t>24" X 6"</t>
  </si>
  <si>
    <t>30" X 6"</t>
  </si>
  <si>
    <t>30" X 12"</t>
  </si>
  <si>
    <t>6" X 6"</t>
  </si>
  <si>
    <t>8" X 6"</t>
  </si>
  <si>
    <t>8" X 8"</t>
  </si>
  <si>
    <t>10" X 8"</t>
  </si>
  <si>
    <t>24" X 24"</t>
  </si>
  <si>
    <t>DUCTILE IRON MECHANICAL JOINT TEES</t>
  </si>
  <si>
    <t>26" TOP SECTION</t>
  </si>
  <si>
    <t>30" BOTTOM SECTION</t>
  </si>
  <si>
    <t>#6 D STYLE BASE</t>
  </si>
  <si>
    <t>18" MIDDLE EXT.</t>
  </si>
  <si>
    <t>16" SHORT TOP SECTION</t>
  </si>
  <si>
    <t>9" VALVE BOX RISER (#69)</t>
  </si>
  <si>
    <t>5.25" VALVE BOX LID</t>
  </si>
  <si>
    <t>BLACK TOP EXTENSIONS WITHOUT LIDS</t>
  </si>
  <si>
    <t>1"</t>
  </si>
  <si>
    <t>BENDS</t>
  </si>
  <si>
    <t>BOLTS-TAPE</t>
  </si>
  <si>
    <t>CAPS-PLUGS</t>
  </si>
  <si>
    <t>COUPLINGS</t>
  </si>
  <si>
    <t>JOINT RESTRAINTS</t>
  </si>
  <si>
    <t>OFFSETS</t>
  </si>
  <si>
    <t>REDUCERS</t>
  </si>
  <si>
    <t>SLEEVES</t>
  </si>
  <si>
    <t>TEES</t>
  </si>
  <si>
    <t>MEGA-LUG RETAINER GLANDS OR EQUIVALENT - OVERSIZED</t>
  </si>
  <si>
    <t>MANUFACTURER</t>
  </si>
  <si>
    <t>Copper Tubing - Type K</t>
  </si>
  <si>
    <t>Corporation Adapters</t>
  </si>
  <si>
    <t>Lead to Copper Couplings</t>
  </si>
  <si>
    <t>Corporation Plugs</t>
  </si>
  <si>
    <t>Corporations</t>
  </si>
  <si>
    <t>Copper to Copper Curb Stops</t>
  </si>
  <si>
    <t>Copper to Iron Curb Stops</t>
  </si>
  <si>
    <t>Iron to Iron Curb Stop</t>
  </si>
  <si>
    <t>Stop Boxes</t>
  </si>
  <si>
    <t>Stop Box Lids</t>
  </si>
  <si>
    <t>Meter Box Covers - Ford Meter  A1 or Equal</t>
  </si>
  <si>
    <t>Stop Box Plugs</t>
  </si>
  <si>
    <t>Copper to Copper Couplings</t>
  </si>
  <si>
    <t>CC x Flare End Elbows</t>
  </si>
  <si>
    <t>Galvanized Pipe PE x PE</t>
  </si>
  <si>
    <t>Galvanized Couplings</t>
  </si>
  <si>
    <t>Galvanized Elbows</t>
  </si>
  <si>
    <t>Brass Nipples</t>
  </si>
  <si>
    <t>Black Nipples</t>
  </si>
  <si>
    <t>Compression Couplings</t>
  </si>
  <si>
    <t>ITEM PRICE</t>
  </si>
  <si>
    <t>DELIVERY TIME</t>
  </si>
  <si>
    <t>ESTIMATED QUANTITY</t>
  </si>
  <si>
    <t>3/4" COPPER TUBING</t>
  </si>
  <si>
    <t>1" COPPER TUBING</t>
  </si>
  <si>
    <t>2" COPPER TUBING</t>
  </si>
  <si>
    <t>Service tapping saddles epoxy coated, stainless steel bands - Smith Blair #317 or equivalent</t>
  </si>
  <si>
    <t>1" - 1/8 BEND (SWIVEL FEMALE INLET X FLARE OUTLET)</t>
  </si>
  <si>
    <t>1" - 1/4 BEND (SWIVEL FEMALE INLET X FLARE OUTLET)</t>
  </si>
  <si>
    <t>EXTENDED PRICE</t>
  </si>
  <si>
    <t>Enter make and model of hydrant to be supplied below:</t>
  </si>
  <si>
    <t>TOTAL EXTENDED PRICE FOR HYDRANTS:</t>
  </si>
  <si>
    <t>EXTENDED PRICE (LTL)</t>
  </si>
  <si>
    <t>ITEM PRICE LTL</t>
  </si>
  <si>
    <t>ITEM PRICE FULL T/L</t>
  </si>
  <si>
    <t>EXTENDED PRICE (T/L)</t>
  </si>
  <si>
    <t>TOTAL EXTENDED PRICE FOR PIPE:</t>
  </si>
  <si>
    <t>LTL:</t>
  </si>
  <si>
    <t>T/L:</t>
  </si>
  <si>
    <t>TOTAL EXTENDED PRICE FOR VALVES:</t>
  </si>
  <si>
    <t>TOTAL EXTENDED PRICE FOR BENDS:</t>
  </si>
  <si>
    <t>TOTAL EXTENDED PRICE FOR BOLTS-TAPE:</t>
  </si>
  <si>
    <t>TOTAL EXTENDED PRICE FOR CAPS-PLUGS:</t>
  </si>
  <si>
    <t>TOTAL EXTENDED PRICE FOR COUPLINGS:</t>
  </si>
  <si>
    <t>TOTAL EXTENDED PRICE FOR JOINT RESTRAINTS:</t>
  </si>
  <si>
    <t>TOTAL EXTENDED PRICE FOR MJ RUBBER GASKETS:</t>
  </si>
  <si>
    <t>TOTAL EXTENDED PRICE FOR OFFSETS:</t>
  </si>
  <si>
    <t>TOTAL EXTENDED PRICE FOR POLY WRAP:</t>
  </si>
  <si>
    <t>TOTAL EXTENDED PRICE FOR REDUCERS:</t>
  </si>
  <si>
    <t>TOTAL EXTENDED PRICE FOR REPAIR CLAMPS:</t>
  </si>
  <si>
    <t>TOTAL EXTENDED PRICE FOR SLEEVES:</t>
  </si>
  <si>
    <t>TOTAL EXTENDED PRICE FOR TEES:</t>
  </si>
  <si>
    <t>TOTAL EXTENDED PRICE FOR VALVE BOXES:</t>
  </si>
  <si>
    <t>SLEEVES, cont.</t>
  </si>
  <si>
    <t>DELIVERY TIME WILL BE A MAJOR FACTOR IN DETERMINING AWARD OF THE SERVICE MATERIALS PORTION OF THIS BID</t>
  </si>
  <si>
    <t>ESTIMATED QTY (LF)</t>
  </si>
  <si>
    <t xml:space="preserve"> PUSH ON PIPE (ITEM PRICE = PRICE PER LINEAL FOOT)</t>
  </si>
  <si>
    <t>MECHANICAL JOINT PIPE (ITEM PRICE = PRICE PER LINEAL FOOT)</t>
  </si>
  <si>
    <t>MJ PLUGS x 2" TAPT</t>
  </si>
  <si>
    <t>MJ ACCESSORY KITS</t>
  </si>
  <si>
    <t>6" MJ KITS</t>
  </si>
  <si>
    <t>8" MJ KITS</t>
  </si>
  <si>
    <t>10" MJ KITS</t>
  </si>
  <si>
    <t>12" MJ KITS</t>
  </si>
  <si>
    <t xml:space="preserve">All quantites listed are estimates only.  An executed purchase order is the document which authorizes purchases to be made.                                                          All freight charges, delivery fees, and packaging charges must be included in the price.  FOB Point, in terms of loss or damage, is Destination.
</t>
  </si>
  <si>
    <t>CAPS-PLUGS, cont.</t>
  </si>
  <si>
    <t>Percentage discount off list price for hydrant parts purchases:</t>
  </si>
  <si>
    <t xml:space="preserve">Comments:  </t>
  </si>
  <si>
    <t>Comments for Bends:</t>
  </si>
  <si>
    <t>Comments for Bolts-Tape:</t>
  </si>
  <si>
    <t>Comments for Caps-Plugs:</t>
  </si>
  <si>
    <t>Comments for Couplings:</t>
  </si>
  <si>
    <t>Comments for Joint Restraints:</t>
  </si>
  <si>
    <t>Comments for Offsets:</t>
  </si>
  <si>
    <t>Comments for Poly Wrap:</t>
  </si>
  <si>
    <t>Comments for Reducers:</t>
  </si>
  <si>
    <t>Comments for Repair Clamps:</t>
  </si>
  <si>
    <t>Comments for Sleeves:</t>
  </si>
  <si>
    <t>Comments for Tees:</t>
  </si>
  <si>
    <t>Comments for Valve Boxes:</t>
  </si>
  <si>
    <t>General Comments for Miscellaneous Distribution Materials:</t>
  </si>
  <si>
    <t>Comments for Service Materials:</t>
  </si>
  <si>
    <t>Brass</t>
  </si>
  <si>
    <t>Black Iron</t>
  </si>
  <si>
    <t>Galvanized</t>
  </si>
  <si>
    <t>1 1/2" X CLOSE - BLACK NIPPLE</t>
  </si>
  <si>
    <t>1 1/2" X 5" - BLACK NIPPLE</t>
  </si>
  <si>
    <t>1 1/2" X 10" - BLACK NIPPLE</t>
  </si>
  <si>
    <t>1 1/2" X 12" - BLACK NIPPLE</t>
  </si>
  <si>
    <t>1 1/2"  - BLACK COUPLINGS</t>
  </si>
  <si>
    <t>1 1/4"  GALVANIZED COMPRESSION COUPLINGS</t>
  </si>
  <si>
    <t>1 1/2"  GALVANIZED COMPRESSION COUPLINGS</t>
  </si>
  <si>
    <t>1" X 5 1/2" - BRASS NIPPLE</t>
  </si>
  <si>
    <t>3/4 X 1 1/2 - BRASS NIPPLE</t>
  </si>
  <si>
    <t>3/4" X 4 1/2" - BRASS NIPPLE</t>
  </si>
  <si>
    <t>3/4" X 5 1/2" - BRASS NIPPLE</t>
  </si>
  <si>
    <t>1" X 4 1/2" - BRASS NIPPLE</t>
  </si>
  <si>
    <t>1 1/2" X 2 1/2" - BLACK NIPPLE</t>
  </si>
  <si>
    <t>1 1/2" X 3 1/2" - BLACK NIPPLE</t>
  </si>
  <si>
    <t>1 1/2" X 5 1/2"  - BLACK NIPPLE</t>
  </si>
  <si>
    <t>1 1/2" STOP BOX LID-LESS PLUG &amp; BRASS INSERT</t>
  </si>
  <si>
    <t>1 1/2" STOP BOX  PLUG CAST IRON</t>
  </si>
  <si>
    <t>3/4" X 2 1/2" - BRASS NIPPLE</t>
  </si>
  <si>
    <t>3/4" X 4 1/2"</t>
  </si>
  <si>
    <t>6" 90 SWIVEL X SWIVEL ELL - (No joint glands required for swivel end acccessory kits; include accessory kits less flange)</t>
  </si>
  <si>
    <t>DUCTILE IRON ANCHOR COUPLINGS (including accessory kits less flange)</t>
  </si>
  <si>
    <t>GRADELOCK COUPLINGS (including accessory kits less flange)</t>
  </si>
  <si>
    <t>10" SLIP TOP</t>
  </si>
  <si>
    <t>Plastic Compression Couplings</t>
  </si>
  <si>
    <t>REPAIR CLAMPS, cont.</t>
  </si>
  <si>
    <t>3/4" THREADED CURB STOP (equivalent to AY McDonald 6105)</t>
  </si>
  <si>
    <t>AY McDONALD MODEL 4753-67 PART NO. 4180-027</t>
  </si>
  <si>
    <t>AY McDONALD MODEL 4753-67 PART NO. 4180-012</t>
  </si>
  <si>
    <t>AY McDONALD MODEL 4753-67 PART NO. 4180-000</t>
  </si>
  <si>
    <t>AY McDONALD MODEL 4753-67 PART NO. 4180-101</t>
  </si>
  <si>
    <t>AY McDONALD MODEL 4753-67 PART NO. 4180-002</t>
  </si>
  <si>
    <t>AY McDONALD MODEL 4753-67 PART NO. 4180-052</t>
  </si>
  <si>
    <t>AY McDONALD MODEL 4753-67 PART NO. 4132-296</t>
  </si>
  <si>
    <t>AY McDONALD MODEL 4753-67 PART NO. 4180-034</t>
  </si>
  <si>
    <t>AY McDONALD MODEL 4753-67 PART NO. 4180-032</t>
  </si>
  <si>
    <t>AY McDONALD MODEL 4753-68 PART NO. 4180-064</t>
  </si>
  <si>
    <t>AY McDONALD MODEL 4753-68 PART NO. 4180-038</t>
  </si>
  <si>
    <t>AY McDONALD MODEL 4753-68 PART NO. 4180-049</t>
  </si>
  <si>
    <t>AY McDONALD MODEL 4753-68 PART NO. 4180-040</t>
  </si>
  <si>
    <t xml:space="preserve"> </t>
  </si>
  <si>
    <t>1 1/2" X 24" BLACK IRON PIPE NIPPLE</t>
  </si>
  <si>
    <t>1 1/2" X 36" BLACK IRON PIPE NIPPLE</t>
  </si>
  <si>
    <t>1 1/2" X 2"  - BLACK NIPPLE</t>
  </si>
  <si>
    <t>1 1/2" X 3" - BLACK NIPPLE</t>
  </si>
  <si>
    <t>1 1/2" X 4" - BLACK NIPPLE</t>
  </si>
  <si>
    <t>1 1/2" X 4 1/2"  - BLACK NIPPLE</t>
  </si>
  <si>
    <t>1 1/2" X 6" - BLACK NIPPLE</t>
  </si>
  <si>
    <t>1 1/2" X 8" - BLACK NIPPLE</t>
  </si>
  <si>
    <t>1 1/2" X 18" BLACK IRON PIPE NIPPLE</t>
  </si>
  <si>
    <t>AY McDONALD MODEL 4753-67 5/8" XS x FL x MIP</t>
  </si>
  <si>
    <t>Lead Pipe to Male Iron Pipe Adaptors - AY McDonald or Mueller Equivalent</t>
  </si>
  <si>
    <t>AY McDONALD MODEL 4753-67 3/4" XS x FL x MIP</t>
  </si>
  <si>
    <t>AY McDONALD MODEL 4753-68 5/8" XXS x FL x MIP</t>
  </si>
  <si>
    <t>AY McDONALD MODEL 4753-68 3/4" XS x FL x MIP</t>
  </si>
  <si>
    <t>Transition Couplings</t>
  </si>
  <si>
    <t>Copper to Iron Couplings</t>
  </si>
  <si>
    <t>MJ RUBBER GASKETS - NITRILE</t>
  </si>
  <si>
    <t>TYTON RUBBER GASKETS - NITRILE</t>
  </si>
  <si>
    <t>MJ RUBBER GASKETS - VITON</t>
  </si>
  <si>
    <t>TYTON RUBBER GASKETS - VITON</t>
  </si>
  <si>
    <t>16"  ( IF AVAILABLE )</t>
  </si>
  <si>
    <t>MANUFACTURER (Clow, Kennedy, Mueller, or Waterous)</t>
  </si>
  <si>
    <t>HYMAX EXTENDED RANGE COUPLING  ( HYMAX ONLY - NO SUBSTITUTIONS )</t>
  </si>
  <si>
    <t>Comments for MJ Rubber Gaskets - Nitrile</t>
  </si>
  <si>
    <t>Comments for MJ Rubber Gaskets - Viton</t>
  </si>
  <si>
    <t>TOTAL EXTENDED PRICE FOR MJ RUBBER GASKETS - NITRILE:</t>
  </si>
  <si>
    <t>TOTAL EXTENDED PRICE FOR TYTON RUBBER GASKETS - NITRILE:</t>
  </si>
  <si>
    <t>TOTAL EXTENDED PRICE FOR MJ RUBBER GASKETS - VITON:</t>
  </si>
  <si>
    <t>TOTAL EXTENDED PRICE FOR TYTON RUBBER GASKETS - VITON:</t>
  </si>
  <si>
    <t>Comments for Tyton Rubber Gaskets-Viton</t>
  </si>
  <si>
    <t>Comments for Tyton Rubber Gaskets-Nitrile</t>
  </si>
  <si>
    <t>The awarded bidder shall supply a complete hydrant parts list with list prices.</t>
  </si>
  <si>
    <t>Threaded Curb Stop</t>
  </si>
  <si>
    <t>1" THREADED CURB STOP</t>
  </si>
  <si>
    <t>24" X 1" TAPPING SADDLE</t>
  </si>
  <si>
    <t>Black Top Extensions Without Lid</t>
  </si>
  <si>
    <t>6" BLACK TOP EXTENSION</t>
  </si>
  <si>
    <t>8" BLACK TOP EXTENSION</t>
  </si>
  <si>
    <t>All quantites listed are estimates only.  An executed purchase order is the document which authorizes purchases to be made.
All freight charges, delivery fees, and packaging charges must be included in the price.  FOB Point, in terms of loss or damage, is Destination.
All brass fixtures and components must meet the NSF-61 and EPA regulations pertaining to lead free fixtures and components for water service lines.
Brass fixtures and components shall be Ford, AY McDonald, Mueller or approved equal.</t>
  </si>
  <si>
    <t>BLOW OFF AND AIR RELEASE PIPING MATERIALS</t>
  </si>
  <si>
    <t>4" R/W MJ CUTTING IN VALVE</t>
  </si>
  <si>
    <t>All quantites listed are estimates only.  An executed purchase order is the document which authorizes purchases to be made.  
All freight charges, delivery fees, and packaging charges must be included in the price.  FOB Point, in terms of loss or damage, is Destination.</t>
  </si>
  <si>
    <t>Comments for Piping Materials:</t>
  </si>
  <si>
    <t>Service tapping saddles, cont.</t>
  </si>
  <si>
    <t>6" D.I. CLASS 55</t>
  </si>
  <si>
    <t>8" D.I. CLASS 55</t>
  </si>
  <si>
    <t>10" D.I. CLASS 55</t>
  </si>
  <si>
    <t xml:space="preserve">10" D.I. CLASS 52 </t>
  </si>
  <si>
    <t>12" D.I. CLASS 55</t>
  </si>
  <si>
    <t>RESILIENT WEDGE MECHANICAL JOINT  GATE VALVES (Clow, Mueller, Kennedy, M&amp;H, American Flow Control, or US Pipe; no substitutions)</t>
  </si>
  <si>
    <t>RESILIENT WEDGE MECHANICAL JOINT TAPPING VALVES (Clow, Mueller, Kennedy, M&amp;H, American Flow Control, or US Pipe; no substitutions)</t>
  </si>
  <si>
    <t>RESILIENT WEDGE MECHANICAL JOINT CUTTING-IN VALVES (Clow, Mueller, Kennedy, M&amp;H, American Flow Control, or US Pipe; no substitutions)</t>
  </si>
  <si>
    <t>TEE BOLTS- CORTEN STEEL</t>
  </si>
  <si>
    <t>ROMAC ALPHA WIDE RANGE COUPLING (ROMAC ONLY - NO SUBSTITUTIONS)</t>
  </si>
  <si>
    <t>ROMAC ALPHA WIDE RANGE END CAP (ROMAC ONLY - NO SUBSTITUTIONS)</t>
  </si>
  <si>
    <t>4" X 2" TAP</t>
  </si>
  <si>
    <t>6" X 2" TAP</t>
  </si>
  <si>
    <t>8" X 2" TAP</t>
  </si>
  <si>
    <t>10" X 2" TAP</t>
  </si>
  <si>
    <t>12" X 2" TAP</t>
  </si>
  <si>
    <t>TOTAL PIPING SOLUTIONS "TRIPLE TAP" EXTENDED RANGE STAINLESS STEEL TAPPING SLEEVE W/ D.I. TAP FLANGE (NO SUBSTITUTIONS)</t>
  </si>
  <si>
    <t>10" X 10"</t>
  </si>
  <si>
    <t>SMITH BLAIR #622 OR ROMAC #FTS420 TAPPING SLEEVES W/ CARBON STEEL BOLTS - EPOXY COATING (NO SUBSTITUTIONS)</t>
  </si>
  <si>
    <t>24" X 8"</t>
  </si>
  <si>
    <t>24" X 20"</t>
  </si>
  <si>
    <t>EAST JORDAN 8560 SERIES - THREE PIECE SCREW TYPE D WITH #6 BASE</t>
  </si>
  <si>
    <t>TYLER #6855 SERIES</t>
  </si>
  <si>
    <t>VALVE BOXES (EAST JORDAN, TYLER UNION, OR BINGHAM TAYLOR (NO SUBSTITUTIONS)</t>
  </si>
  <si>
    <t>STAINLESS STEEL GRADE 304</t>
  </si>
  <si>
    <t>2" X 12" NIPPLE</t>
  </si>
  <si>
    <t>2" X 6'  NIPPLE</t>
  </si>
  <si>
    <t>2" X 90 ELBOW</t>
  </si>
  <si>
    <t>2" END CAP</t>
  </si>
  <si>
    <t xml:space="preserve">2" COUPLING </t>
  </si>
  <si>
    <t>1" X 12" NIPPLE</t>
  </si>
  <si>
    <t>1" X 6'  NIPPLE</t>
  </si>
  <si>
    <t xml:space="preserve">1" X 90 ELBOW </t>
  </si>
  <si>
    <t>1" END CAP</t>
  </si>
  <si>
    <t>1" COUPLING</t>
  </si>
  <si>
    <t>TOTAL EXTENDED PRICE FOR PIPING MATERIALS:</t>
  </si>
  <si>
    <t xml:space="preserve">SMITH BLAIR #261 OR ROMAC EQUIVALENT STAINLESS STEEL REPAIR CLAMP W/ STAINLESS STEEL BOLTS &amp; NUTS </t>
  </si>
  <si>
    <t>REPAIR CLAMPS - SMITH BLAIR OR ROMAC FULL CIRCLE REPAIR CLAMPS (NO SUBSTITUTIONS)</t>
  </si>
  <si>
    <t xml:space="preserve">SMITH BLAIR #264 OR ROMAC EQUIVALENT STAINLESS STEEL REPAIR CLAMP TAPPED 1" CC </t>
  </si>
  <si>
    <t>#441 SMITH-BLAIR CAST COUPLINGS - Epoxy or Nylon Coated - Low Alloy Carbon Steel Nuts and Bolts (no substitutions)</t>
  </si>
  <si>
    <t>#442 SMITH-BLAIR LONG SLEEVE LENGTH CAST COUPLINGS -Epoxy or Nylon Coated-Low Alloy Carbon Steel Nuts and Bolts (no substitutions)</t>
  </si>
  <si>
    <t>COUPLINGS, cont.</t>
  </si>
  <si>
    <t>ALL IRON AND STEEL MATERIALS LISTED BELOW MUST COMPLY WITH THE FEDERAL HIGHWAY ADMINISTRATION (FHWA) 23 USC 313 - 
BUY AMERICA 23 CRF 635.410 POLICY. SUBMITTAL OF ALL CERTIFICATES OF COMPLIANCE FROM THE MANUFACTURERS OF 
STEEL AND IRON MATERIALS MUST BE SUBMITTED WITH EVERY DELIVERY FOR RECORD OF COMPLIANCE.</t>
  </si>
  <si>
    <t>FHWA PIPE</t>
  </si>
  <si>
    <t>4" X 4"</t>
  </si>
  <si>
    <t>6" X 4"</t>
  </si>
  <si>
    <t>16" X 16"</t>
  </si>
  <si>
    <t>Comments for MJ Rubber Gaskets:</t>
  </si>
  <si>
    <t>MECHANICAL JOINT BUTTERFLY VALVES (Mueller, M&amp;H, Henry Pratt, or GA Industries  no substitutions)</t>
  </si>
  <si>
    <t>MECHANICAL JOINT BUTTERFLY VALVES (Mueller, M&amp;H, Henry Pratt, or GA Industries; no substitutions)</t>
  </si>
  <si>
    <t>3/4" X 1" FLARE X FEMALE ADAPTOR (AY74755 OR EQUAL)</t>
  </si>
  <si>
    <t>FLARE NUT 1"CC X 1" IRON PIPE (AY74755 OR EQUAL)</t>
  </si>
  <si>
    <t>1" FLARE X MALE IRON PIPE ADAPTOR (AY74753 OR EQUAL)</t>
  </si>
  <si>
    <t>THREAD TO STORZ HYDRANT ADAPTOR (SEE SPEC)</t>
  </si>
  <si>
    <t>TOTAL EXTENDED PRICE FOR HYDRANTS AND ADAPTORS:</t>
  </si>
  <si>
    <t>3/4" RB COUPLING</t>
  </si>
  <si>
    <t>Copper Discs - AY 6125 or equal</t>
  </si>
  <si>
    <t>COPPER DISC 3/4"</t>
  </si>
  <si>
    <t>COPPER DISC 1"</t>
  </si>
  <si>
    <t>3/4" RB 90 DEGREE STREET ELBOW</t>
  </si>
  <si>
    <t>3/4" RB 90 DEGREE ELBOW</t>
  </si>
  <si>
    <t>3/4" RB TEE</t>
  </si>
  <si>
    <t>2" RB BRASS PLUG PIPE THREAD</t>
  </si>
  <si>
    <t>1.5" BLACK IRON PIPE, PER LINEAL FOOT</t>
  </si>
  <si>
    <t>Acceptable hydrant models (no substitutions):</t>
  </si>
  <si>
    <t>Clow Corporation - Medallion</t>
  </si>
  <si>
    <t>Kennedy Valve - Guardian</t>
  </si>
  <si>
    <t>Mueller Company - Super Centurion 250</t>
  </si>
  <si>
    <t>Waterous Pacer - 1996 or newer</t>
  </si>
  <si>
    <t>MECHANICAL JOINT SWIVEL TEES</t>
  </si>
  <si>
    <t>TEES, cont.</t>
  </si>
  <si>
    <t>4" X 90</t>
  </si>
  <si>
    <t>4" X 45</t>
  </si>
  <si>
    <t>6" X 90</t>
  </si>
  <si>
    <t>6" X 45</t>
  </si>
  <si>
    <t>8" X 90</t>
  </si>
  <si>
    <t>8" X 45</t>
  </si>
  <si>
    <t>10" X 90</t>
  </si>
  <si>
    <t>10" X 45</t>
  </si>
  <si>
    <t>12" X 90</t>
  </si>
  <si>
    <t>12" X 45</t>
  </si>
  <si>
    <t>16" X 90</t>
  </si>
  <si>
    <t>16" X 45</t>
  </si>
  <si>
    <t>16" X 22.5</t>
  </si>
  <si>
    <t>20" X 90</t>
  </si>
  <si>
    <t>20" X 45</t>
  </si>
  <si>
    <t>24" X 90</t>
  </si>
  <si>
    <t>24" X 45</t>
  </si>
  <si>
    <t>24" X 22.5</t>
  </si>
  <si>
    <t>12" X 11.25</t>
  </si>
  <si>
    <t>4" X 12"</t>
  </si>
  <si>
    <t>6" X 13"</t>
  </si>
  <si>
    <t>6" X 18"</t>
  </si>
  <si>
    <t>6" X 24"</t>
  </si>
  <si>
    <t>6" X 36"</t>
  </si>
  <si>
    <t>8" X 18"</t>
  </si>
  <si>
    <t>12" X 18"</t>
  </si>
  <si>
    <t>20" x 22' x 440'</t>
  </si>
  <si>
    <t>24" x 22' x 440'</t>
  </si>
  <si>
    <t>30" x 22' x 220'</t>
  </si>
  <si>
    <t>37" x 22' x 220'</t>
  </si>
  <si>
    <t>54" x 22' x 220'</t>
  </si>
  <si>
    <t>2" X 10"</t>
  </si>
  <si>
    <t>4" X 7.5"</t>
  </si>
  <si>
    <t>4" X 20"</t>
  </si>
  <si>
    <t>6" X 7.5"</t>
  </si>
  <si>
    <t>6" X 20"</t>
  </si>
  <si>
    <t>8" X 7.5"</t>
  </si>
  <si>
    <t>8" X 20"</t>
  </si>
  <si>
    <t>10" X 7"</t>
  </si>
  <si>
    <t>10" X 20"</t>
  </si>
  <si>
    <t>12" X 7"</t>
  </si>
  <si>
    <t>12" X 15"</t>
  </si>
  <si>
    <t>12" X 20"</t>
  </si>
  <si>
    <t>10" X 7.5"</t>
  </si>
  <si>
    <t>12" X 7.5"</t>
  </si>
  <si>
    <t>3/4" X 1" MULTI RED TRANSITION COUPLING</t>
  </si>
  <si>
    <t>1" X 1.3" MULTI RED TRANSITION COUPLING</t>
  </si>
  <si>
    <t>3/4" X 1" COP. - COP. CURB STOP MINN. PAT.</t>
  </si>
  <si>
    <t>8" Lid X 15" Base</t>
  </si>
  <si>
    <t>3/4" X 90 CORP.-FLARE ELBOW</t>
  </si>
  <si>
    <t>1" X 90 CORP- FLARE ELBOW</t>
  </si>
  <si>
    <t>1" X 90 CORP (SWIVEL)- FLARE ELBOW</t>
  </si>
  <si>
    <t>1 1/4" X 90 CORP- FLARE ELBOW</t>
  </si>
  <si>
    <t>1 1/2" X 90 CORP- FLARE ELBOW</t>
  </si>
  <si>
    <t>2" X 90 CORP- FLARE ELBOW</t>
  </si>
  <si>
    <t>2" X 90 CORP (SWIVEL)- FLARE ELBOW</t>
  </si>
  <si>
    <t>2" X 6' THREADED EACH END</t>
  </si>
  <si>
    <t>3/4" X 3 1/2" - BRASS NIPPLE</t>
  </si>
  <si>
    <t>1" X 2 1/2" - BRASS NIPPLE</t>
  </si>
  <si>
    <t>1" X 3 1/2" - BRASS NIPPLE</t>
  </si>
  <si>
    <t>1" X 3/4" RB BUSHING</t>
  </si>
  <si>
    <t>2" X 1.5" BLACK IRON BUSHING</t>
  </si>
  <si>
    <t>2" X 1.5" GALVANIZED BUSHING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</si>
</sst>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4" x14ac:knownFonts="1">
    <font>
      <sz val="10"/>
      <name val="Arial"/>
    </font>
    <font>
      <sz val="10"/>
      <name val="Arial"/>
      <family val="2"/>
    </font>
    <font>
      <sz val="8"/>
      <name val="Arial"/>
      <family val="2"/>
    </font>
    <font>
      <b/>
      <sz val="10"/>
      <name val="Arial"/>
      <family val="2"/>
    </font>
    <font>
      <sz val="10"/>
      <name val="Arial"/>
      <family val="2"/>
    </font>
    <font>
      <b/>
      <sz val="10"/>
      <color indexed="10"/>
      <name val="Arial"/>
      <family val="2"/>
    </font>
    <font>
      <sz val="8"/>
      <name val="Arial"/>
      <family val="2"/>
    </font>
    <font>
      <b/>
      <sz val="12"/>
      <name val="Arial"/>
      <family val="2"/>
    </font>
    <font>
      <b/>
      <sz val="12"/>
      <color indexed="10"/>
      <name val="Arial"/>
      <family val="2"/>
    </font>
    <font>
      <b/>
      <sz val="9"/>
      <name val="Arial"/>
      <family val="2"/>
    </font>
    <font>
      <sz val="9"/>
      <name val="Arial"/>
      <family val="2"/>
    </font>
    <font>
      <b/>
      <sz val="8"/>
      <name val="Arial"/>
      <family val="2"/>
    </font>
    <font>
      <sz val="8"/>
      <color rgb="FFFF0000"/>
      <name val="Arial"/>
      <family val="2"/>
    </font>
    <font>
      <b/>
      <sz val="10"/>
      <color theme="0"/>
      <name val="Arial"/>
      <family val="2"/>
    </font>
  </fonts>
  <fills count="8">
    <fill>
      <patternFill patternType="none"/>
    </fill>
    <fill>
      <patternFill patternType="gray125"/>
    </fill>
    <fill>
      <patternFill patternType="solid">
        <fgColor indexed="43"/>
        <bgColor indexed="64"/>
      </patternFill>
    </fill>
    <fill>
      <patternFill patternType="solid">
        <fgColor indexed="14"/>
        <bgColor indexed="64"/>
      </patternFill>
    </fill>
    <fill>
      <patternFill patternType="solid">
        <fgColor indexed="2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3">
    <xf numFmtId="0" fontId="0" fillId="0" borderId="0" xfId="0"/>
    <xf numFmtId="0" fontId="4" fillId="0" borderId="0" xfId="0" applyFont="1" applyFill="1" applyBorder="1"/>
    <xf numFmtId="0" fontId="4" fillId="0" borderId="0" xfId="0" applyFont="1" applyBorder="1"/>
    <xf numFmtId="0" fontId="3" fillId="0" borderId="0" xfId="0" applyFont="1" applyBorder="1"/>
    <xf numFmtId="0" fontId="6" fillId="0" borderId="0" xfId="0" applyFont="1" applyBorder="1"/>
    <xf numFmtId="0" fontId="7" fillId="0" borderId="0" xfId="0" applyFont="1" applyBorder="1"/>
    <xf numFmtId="0" fontId="6" fillId="0" borderId="0" xfId="0" applyFont="1" applyBorder="1" applyAlignment="1"/>
    <xf numFmtId="0" fontId="4" fillId="0" borderId="1" xfId="0" applyFont="1" applyFill="1" applyBorder="1" applyAlignment="1">
      <alignment horizontal="center"/>
    </xf>
    <xf numFmtId="0" fontId="4" fillId="0" borderId="1" xfId="0" applyFont="1" applyFill="1" applyBorder="1"/>
    <xf numFmtId="0" fontId="5" fillId="0" borderId="1" xfId="0" applyFont="1" applyFill="1" applyBorder="1" applyAlignment="1"/>
    <xf numFmtId="1" fontId="4" fillId="0" borderId="1" xfId="0" applyNumberFormat="1" applyFont="1" applyFill="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xf numFmtId="0" fontId="4" fillId="0" borderId="1" xfId="0" applyFont="1" applyFill="1" applyBorder="1" applyAlignment="1"/>
    <xf numFmtId="12" fontId="4" fillId="0" borderId="1" xfId="0" applyNumberFormat="1" applyFont="1" applyFill="1" applyBorder="1"/>
    <xf numFmtId="44" fontId="4" fillId="0" borderId="1" xfId="1" applyFont="1" applyFill="1" applyBorder="1" applyAlignment="1">
      <alignment horizontal="center"/>
    </xf>
    <xf numFmtId="44" fontId="4" fillId="0" borderId="1" xfId="1" applyFont="1" applyFill="1" applyBorder="1" applyAlignment="1">
      <alignment horizontal="left"/>
    </xf>
    <xf numFmtId="44" fontId="4" fillId="0" borderId="2" xfId="1" applyFont="1" applyFill="1" applyBorder="1" applyAlignment="1">
      <alignment horizontal="left"/>
    </xf>
    <xf numFmtId="44" fontId="4" fillId="0" borderId="0" xfId="1" applyFont="1" applyFill="1" applyBorder="1" applyAlignment="1">
      <alignment horizontal="center"/>
    </xf>
    <xf numFmtId="44" fontId="4" fillId="0" borderId="0" xfId="1" applyFont="1" applyFill="1" applyBorder="1"/>
    <xf numFmtId="44" fontId="4" fillId="2" borderId="1" xfId="1" applyFont="1" applyFill="1" applyBorder="1" applyAlignment="1" applyProtection="1">
      <alignment horizontal="center"/>
      <protection locked="0"/>
    </xf>
    <xf numFmtId="44" fontId="4" fillId="2" borderId="1" xfId="1" applyFont="1" applyFill="1" applyBorder="1" applyAlignment="1" applyProtection="1">
      <alignment horizontal="left"/>
      <protection locked="0"/>
    </xf>
    <xf numFmtId="0" fontId="6" fillId="0" borderId="0" xfId="0" applyFont="1" applyFill="1" applyBorder="1" applyAlignment="1">
      <alignment horizontal="center"/>
    </xf>
    <xf numFmtId="0" fontId="6" fillId="0" borderId="0" xfId="0" applyFont="1" applyBorder="1" applyAlignment="1">
      <alignment horizontal="center"/>
    </xf>
    <xf numFmtId="44" fontId="6" fillId="0" borderId="0" xfId="1" applyFont="1" applyBorder="1" applyAlignment="1">
      <alignment horizontal="center"/>
    </xf>
    <xf numFmtId="0" fontId="9" fillId="0" borderId="1" xfId="0" applyFont="1" applyFill="1" applyBorder="1" applyAlignment="1">
      <alignment horizontal="center" vertical="center" wrapText="1"/>
    </xf>
    <xf numFmtId="44" fontId="9" fillId="0" borderId="1" xfId="1" applyFont="1" applyBorder="1" applyAlignment="1">
      <alignment horizontal="center" vertical="center" wrapText="1"/>
    </xf>
    <xf numFmtId="44" fontId="4" fillId="0" borderId="1" xfId="1" applyFont="1" applyBorder="1" applyAlignment="1">
      <alignment horizontal="center"/>
    </xf>
    <xf numFmtId="44" fontId="3" fillId="0" borderId="0" xfId="1" applyFont="1" applyBorder="1" applyAlignment="1">
      <alignment horizontal="right"/>
    </xf>
    <xf numFmtId="0" fontId="4" fillId="0" borderId="0" xfId="0" applyFont="1" applyBorder="1" applyAlignment="1">
      <alignment horizontal="center"/>
    </xf>
    <xf numFmtId="0" fontId="9" fillId="0" borderId="1" xfId="0" applyFont="1" applyFill="1" applyBorder="1" applyAlignment="1">
      <alignment vertical="center" wrapText="1"/>
    </xf>
    <xf numFmtId="3"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vertical="center" wrapText="1"/>
    </xf>
    <xf numFmtId="0" fontId="4" fillId="0" borderId="0" xfId="0" applyFont="1" applyFill="1" applyBorder="1" applyAlignment="1" applyProtection="1">
      <alignment horizontal="center"/>
    </xf>
    <xf numFmtId="0" fontId="4" fillId="0" borderId="0" xfId="0" applyFont="1" applyBorder="1" applyAlignment="1"/>
    <xf numFmtId="44" fontId="4" fillId="0" borderId="0" xfId="1" applyFont="1" applyBorder="1" applyAlignment="1">
      <alignment horizontal="center"/>
    </xf>
    <xf numFmtId="0" fontId="10" fillId="0" borderId="0" xfId="0" applyFont="1" applyFill="1" applyBorder="1" applyAlignment="1">
      <alignment vertical="center" wrapText="1"/>
    </xf>
    <xf numFmtId="44" fontId="4" fillId="0" borderId="1" xfId="1" applyFont="1" applyFill="1" applyBorder="1" applyAlignment="1" applyProtection="1">
      <alignment horizontal="center"/>
    </xf>
    <xf numFmtId="0" fontId="4" fillId="0" borderId="0" xfId="0" applyFont="1" applyFill="1" applyBorder="1" applyProtection="1"/>
    <xf numFmtId="44" fontId="4" fillId="0" borderId="0" xfId="1" applyFont="1" applyFill="1" applyBorder="1" applyAlignment="1" applyProtection="1">
      <alignment horizontal="center"/>
    </xf>
    <xf numFmtId="0" fontId="5" fillId="0" borderId="1" xfId="0" applyFont="1" applyFill="1" applyBorder="1" applyAlignment="1">
      <alignment horizontal="center"/>
    </xf>
    <xf numFmtId="0" fontId="4" fillId="0" borderId="1" xfId="0" applyFont="1" applyBorder="1" applyAlignment="1">
      <alignment horizontal="center"/>
    </xf>
    <xf numFmtId="0" fontId="3" fillId="0" borderId="0" xfId="0" applyFont="1" applyFill="1" applyBorder="1" applyAlignment="1" applyProtection="1">
      <alignment horizontal="right"/>
    </xf>
    <xf numFmtId="0" fontId="6" fillId="0" borderId="0" xfId="0" applyFont="1" applyBorder="1" applyAlignment="1">
      <alignment wrapText="1"/>
    </xf>
    <xf numFmtId="1" fontId="9" fillId="0" borderId="1" xfId="0" applyNumberFormat="1" applyFont="1" applyFill="1" applyBorder="1" applyAlignment="1">
      <alignment horizontal="center" vertical="center" wrapText="1"/>
    </xf>
    <xf numFmtId="44" fontId="9" fillId="0" borderId="1" xfId="1" applyFont="1" applyFill="1" applyBorder="1" applyAlignment="1">
      <alignment horizontal="center" vertical="center" wrapText="1"/>
    </xf>
    <xf numFmtId="0" fontId="6" fillId="0" borderId="0" xfId="0" applyFont="1" applyBorder="1" applyAlignment="1">
      <alignment vertical="center" wrapText="1"/>
    </xf>
    <xf numFmtId="9" fontId="4" fillId="0" borderId="0" xfId="2" applyFont="1" applyFill="1" applyBorder="1" applyAlignment="1" applyProtection="1">
      <alignment horizontal="center"/>
    </xf>
    <xf numFmtId="0" fontId="6" fillId="0" borderId="0" xfId="0" applyFont="1" applyBorder="1" applyAlignment="1" applyProtection="1"/>
    <xf numFmtId="0" fontId="6" fillId="0" borderId="0" xfId="0" applyFont="1" applyBorder="1" applyAlignment="1" applyProtection="1">
      <alignment horizontal="center"/>
    </xf>
    <xf numFmtId="0" fontId="6" fillId="0" borderId="0" xfId="0" applyFont="1" applyFill="1" applyBorder="1" applyAlignment="1" applyProtection="1">
      <alignment horizontal="center"/>
    </xf>
    <xf numFmtId="44" fontId="6" fillId="0" borderId="0" xfId="1" applyFont="1" applyBorder="1" applyAlignment="1" applyProtection="1">
      <alignment horizontal="center"/>
    </xf>
    <xf numFmtId="0" fontId="6" fillId="0" borderId="0" xfId="0" applyFont="1" applyBorder="1" applyProtection="1"/>
    <xf numFmtId="0" fontId="3" fillId="0" borderId="0" xfId="0" applyFont="1" applyBorder="1" applyAlignment="1" applyProtection="1">
      <alignment horizontal="left"/>
    </xf>
    <xf numFmtId="9" fontId="4" fillId="2" borderId="3" xfId="2" applyFont="1" applyFill="1" applyBorder="1" applyAlignment="1" applyProtection="1">
      <alignment horizontal="center"/>
      <protection locked="0"/>
    </xf>
    <xf numFmtId="0" fontId="4" fillId="0" borderId="0" xfId="0" applyFont="1" applyFill="1" applyBorder="1" applyAlignment="1"/>
    <xf numFmtId="0" fontId="3" fillId="0" borderId="0" xfId="0" applyFont="1" applyBorder="1" applyAlignment="1">
      <alignment horizontal="left"/>
    </xf>
    <xf numFmtId="0" fontId="4" fillId="0" borderId="0" xfId="0" applyFont="1" applyFill="1" applyBorder="1" applyAlignment="1">
      <alignment wrapText="1"/>
    </xf>
    <xf numFmtId="0" fontId="3" fillId="0" borderId="0" xfId="0" applyFont="1" applyFill="1" applyBorder="1" applyAlignment="1" applyProtection="1">
      <alignment horizontal="center"/>
    </xf>
    <xf numFmtId="44" fontId="3" fillId="0" borderId="0" xfId="1" applyFont="1" applyFill="1" applyBorder="1" applyAlignment="1" applyProtection="1">
      <alignment horizontal="right"/>
    </xf>
    <xf numFmtId="49" fontId="9" fillId="0" borderId="1" xfId="0" applyNumberFormat="1" applyFont="1" applyBorder="1" applyAlignment="1">
      <alignment horizontal="center" vertical="center" wrapText="1"/>
    </xf>
    <xf numFmtId="49" fontId="4" fillId="2" borderId="1"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horizontal="center"/>
    </xf>
    <xf numFmtId="49" fontId="4" fillId="0" borderId="0" xfId="0" applyNumberFormat="1" applyFont="1" applyBorder="1" applyAlignment="1">
      <alignment horizontal="center"/>
    </xf>
    <xf numFmtId="44" fontId="4" fillId="0" borderId="0" xfId="1" applyFont="1" applyFill="1" applyBorder="1" applyAlignment="1"/>
    <xf numFmtId="44" fontId="6" fillId="0" borderId="0" xfId="1" applyFont="1" applyFill="1" applyBorder="1" applyAlignment="1">
      <alignment horizontal="center"/>
    </xf>
    <xf numFmtId="49" fontId="4" fillId="0" borderId="0" xfId="0" applyNumberFormat="1" applyFont="1" applyFill="1" applyBorder="1" applyAlignment="1"/>
    <xf numFmtId="49" fontId="6" fillId="0" borderId="0" xfId="0" applyNumberFormat="1" applyFont="1" applyBorder="1" applyAlignment="1">
      <alignment horizontal="center"/>
    </xf>
    <xf numFmtId="49" fontId="4" fillId="2" borderId="1" xfId="0" applyNumberFormat="1" applyFont="1" applyFill="1" applyBorder="1" applyAlignment="1" applyProtection="1">
      <protection locked="0"/>
    </xf>
    <xf numFmtId="44" fontId="3" fillId="0" borderId="4" xfId="1" applyFont="1" applyBorder="1" applyAlignment="1">
      <alignment horizontal="right"/>
    </xf>
    <xf numFmtId="49" fontId="3" fillId="0" borderId="1" xfId="0" applyNumberFormat="1" applyFont="1" applyBorder="1" applyAlignment="1">
      <alignment horizontal="center" vertical="center" wrapText="1"/>
    </xf>
    <xf numFmtId="0" fontId="1" fillId="0" borderId="1" xfId="0" applyFont="1" applyFill="1" applyBorder="1"/>
    <xf numFmtId="0" fontId="1" fillId="0" borderId="1" xfId="0" applyFont="1" applyFill="1" applyBorder="1" applyAlignment="1"/>
    <xf numFmtId="0" fontId="1" fillId="0" borderId="0" xfId="0" applyFont="1" applyFill="1" applyBorder="1" applyAlignment="1" applyProtection="1">
      <alignment horizontal="center"/>
    </xf>
    <xf numFmtId="44" fontId="4" fillId="0" borderId="2" xfId="1" applyFont="1" applyFill="1" applyBorder="1" applyAlignment="1" applyProtection="1">
      <alignment horizontal="center"/>
    </xf>
    <xf numFmtId="0" fontId="3" fillId="5" borderId="5" xfId="0" applyFont="1" applyFill="1" applyBorder="1" applyAlignment="1" applyProtection="1">
      <alignment horizontal="left"/>
    </xf>
    <xf numFmtId="0" fontId="3" fillId="5" borderId="6" xfId="0" applyFont="1" applyFill="1" applyBorder="1" applyAlignment="1" applyProtection="1">
      <alignment horizontal="right"/>
    </xf>
    <xf numFmtId="44" fontId="3" fillId="5" borderId="6" xfId="1" applyFont="1" applyFill="1" applyBorder="1" applyAlignment="1" applyProtection="1">
      <alignment horizontal="right"/>
    </xf>
    <xf numFmtId="44" fontId="4" fillId="5" borderId="6" xfId="1" applyFont="1" applyFill="1" applyBorder="1" applyAlignment="1" applyProtection="1">
      <alignment horizontal="center"/>
    </xf>
    <xf numFmtId="49" fontId="4" fillId="5" borderId="6" xfId="0" applyNumberFormat="1" applyFont="1" applyFill="1" applyBorder="1" applyAlignment="1" applyProtection="1">
      <alignment horizontal="center"/>
    </xf>
    <xf numFmtId="49" fontId="4" fillId="5" borderId="7" xfId="0" applyNumberFormat="1" applyFont="1" applyFill="1" applyBorder="1" applyAlignment="1" applyProtection="1">
      <alignment horizontal="center"/>
    </xf>
    <xf numFmtId="0" fontId="2" fillId="0" borderId="0" xfId="0" applyFont="1" applyFill="1" applyBorder="1" applyProtection="1"/>
    <xf numFmtId="0" fontId="11" fillId="0" borderId="0" xfId="0" applyFont="1" applyFill="1" applyBorder="1" applyAlignment="1" applyProtection="1">
      <alignment horizontal="right"/>
    </xf>
    <xf numFmtId="44" fontId="11" fillId="0" borderId="0" xfId="1" applyFont="1" applyFill="1" applyBorder="1" applyAlignment="1" applyProtection="1">
      <alignment horizontal="right"/>
    </xf>
    <xf numFmtId="44" fontId="2" fillId="0" borderId="0" xfId="1" applyFont="1" applyFill="1" applyBorder="1" applyAlignment="1" applyProtection="1">
      <alignment horizontal="center"/>
    </xf>
    <xf numFmtId="49" fontId="2" fillId="0" borderId="0" xfId="0" applyNumberFormat="1" applyFont="1" applyFill="1" applyBorder="1" applyAlignment="1" applyProtection="1">
      <alignment horizontal="center"/>
    </xf>
    <xf numFmtId="0" fontId="3" fillId="0" borderId="0" xfId="0" applyFont="1" applyFill="1" applyBorder="1" applyAlignment="1" applyProtection="1"/>
    <xf numFmtId="0" fontId="1" fillId="0" borderId="5" xfId="0" applyFont="1" applyFill="1" applyBorder="1" applyAlignment="1">
      <alignment horizontal="left"/>
    </xf>
    <xf numFmtId="0" fontId="1" fillId="0" borderId="6" xfId="0" applyFont="1" applyFill="1" applyBorder="1" applyAlignment="1">
      <alignment horizontal="center"/>
    </xf>
    <xf numFmtId="49" fontId="4" fillId="0" borderId="0" xfId="0" applyNumberFormat="1" applyFont="1" applyFill="1" applyBorder="1" applyAlignment="1" applyProtection="1">
      <alignment horizontal="left"/>
    </xf>
    <xf numFmtId="0" fontId="6" fillId="0" borderId="0" xfId="0" applyFont="1" applyBorder="1" applyAlignment="1" applyProtection="1">
      <alignment horizontal="center"/>
    </xf>
    <xf numFmtId="0" fontId="3" fillId="0" borderId="0" xfId="0" applyFont="1" applyFill="1" applyBorder="1" applyAlignment="1" applyProtection="1">
      <alignment horizontal="right"/>
    </xf>
    <xf numFmtId="0" fontId="12" fillId="0" borderId="0" xfId="0" applyFont="1" applyBorder="1"/>
    <xf numFmtId="0" fontId="1" fillId="0" borderId="1" xfId="0" applyFont="1" applyFill="1" applyBorder="1" applyAlignment="1">
      <alignment horizontal="center"/>
    </xf>
    <xf numFmtId="44" fontId="1" fillId="2" borderId="1" xfId="1" applyFont="1" applyFill="1" applyBorder="1" applyAlignment="1" applyProtection="1">
      <alignment horizontal="center"/>
      <protection locked="0"/>
    </xf>
    <xf numFmtId="49" fontId="1" fillId="2" borderId="1" xfId="0" applyNumberFormat="1" applyFont="1" applyFill="1" applyBorder="1" applyAlignment="1" applyProtection="1">
      <alignment horizontal="center"/>
      <protection locked="0"/>
    </xf>
    <xf numFmtId="44" fontId="1" fillId="0" borderId="1" xfId="1" applyFont="1" applyBorder="1" applyAlignment="1">
      <alignment horizontal="center"/>
    </xf>
    <xf numFmtId="0" fontId="3" fillId="0" borderId="0" xfId="0" applyFont="1" applyFill="1" applyBorder="1"/>
    <xf numFmtId="0" fontId="13" fillId="0" borderId="0" xfId="0" applyFont="1" applyFill="1" applyBorder="1" applyAlignment="1">
      <alignment vertical="center" wrapText="1"/>
    </xf>
    <xf numFmtId="12" fontId="1" fillId="0" borderId="1" xfId="0" applyNumberFormat="1" applyFont="1" applyFill="1" applyBorder="1"/>
    <xf numFmtId="49" fontId="1" fillId="0" borderId="1" xfId="0" applyNumberFormat="1" applyFont="1" applyFill="1" applyBorder="1" applyAlignment="1" applyProtection="1"/>
    <xf numFmtId="0" fontId="1" fillId="0" borderId="0" xfId="0" applyFont="1" applyFill="1" applyBorder="1"/>
    <xf numFmtId="44" fontId="1" fillId="2" borderId="1" xfId="1" applyFont="1" applyFill="1" applyBorder="1" applyAlignment="1" applyProtection="1">
      <alignment horizontal="left"/>
      <protection locked="0"/>
    </xf>
    <xf numFmtId="44" fontId="1" fillId="0" borderId="1" xfId="1" applyFont="1" applyFill="1" applyBorder="1" applyAlignment="1">
      <alignment horizontal="left"/>
    </xf>
    <xf numFmtId="0" fontId="1" fillId="0" borderId="0" xfId="0" applyFont="1" applyBorder="1" applyAlignment="1" applyProtection="1"/>
    <xf numFmtId="0" fontId="1" fillId="0" borderId="0" xfId="0" applyFont="1" applyBorder="1" applyAlignment="1" applyProtection="1">
      <alignment horizontal="center"/>
    </xf>
    <xf numFmtId="44" fontId="1" fillId="0" borderId="0" xfId="1" applyFont="1" applyBorder="1" applyAlignment="1" applyProtection="1">
      <alignment horizontal="center"/>
    </xf>
    <xf numFmtId="0" fontId="1" fillId="0" borderId="0" xfId="0" applyFont="1" applyBorder="1" applyProtection="1"/>
    <xf numFmtId="0" fontId="1" fillId="0" borderId="0" xfId="0" applyFont="1" applyBorder="1" applyAlignment="1" applyProtection="1">
      <alignment horizontal="left"/>
    </xf>
    <xf numFmtId="49" fontId="4" fillId="2" borderId="5" xfId="0" applyNumberFormat="1" applyFont="1" applyFill="1" applyBorder="1" applyAlignment="1" applyProtection="1">
      <alignment horizontal="left" wrapText="1"/>
      <protection locked="0"/>
    </xf>
    <xf numFmtId="49" fontId="4" fillId="2" borderId="6" xfId="0" applyNumberFormat="1" applyFont="1" applyFill="1" applyBorder="1" applyAlignment="1" applyProtection="1">
      <alignment horizontal="left" wrapText="1"/>
      <protection locked="0"/>
    </xf>
    <xf numFmtId="49" fontId="4" fillId="2" borderId="7" xfId="0" applyNumberFormat="1" applyFont="1" applyFill="1" applyBorder="1" applyAlignment="1" applyProtection="1">
      <alignment horizontal="left" wrapText="1"/>
      <protection locked="0"/>
    </xf>
    <xf numFmtId="0" fontId="3" fillId="0" borderId="3" xfId="0" applyFont="1" applyBorder="1" applyAlignment="1">
      <alignment horizontal="center" wrapText="1"/>
    </xf>
    <xf numFmtId="0" fontId="3" fillId="0" borderId="8" xfId="0" applyFont="1" applyBorder="1" applyAlignment="1">
      <alignment horizontal="right"/>
    </xf>
    <xf numFmtId="0" fontId="7" fillId="3" borderId="1" xfId="0" applyFont="1" applyFill="1" applyBorder="1" applyAlignment="1">
      <alignment horizontal="left"/>
    </xf>
    <xf numFmtId="0" fontId="3" fillId="4" borderId="1" xfId="0" applyFont="1" applyFill="1" applyBorder="1" applyAlignment="1">
      <alignment horizontal="left"/>
    </xf>
    <xf numFmtId="0" fontId="13" fillId="7" borderId="5"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3" fillId="0" borderId="0" xfId="0" applyFont="1" applyBorder="1" applyAlignment="1">
      <alignment horizontal="center" wrapText="1"/>
    </xf>
    <xf numFmtId="0" fontId="7" fillId="6" borderId="1" xfId="0" applyFont="1" applyFill="1" applyBorder="1" applyAlignment="1">
      <alignment horizontal="left"/>
    </xf>
    <xf numFmtId="0" fontId="4" fillId="0" borderId="0" xfId="0" applyFont="1" applyFill="1" applyBorder="1" applyAlignment="1" applyProtection="1">
      <alignment horizontal="right"/>
    </xf>
    <xf numFmtId="0" fontId="3" fillId="0" borderId="0" xfId="0" applyFont="1" applyBorder="1" applyAlignment="1" applyProtection="1">
      <alignment horizontal="center"/>
    </xf>
    <xf numFmtId="0" fontId="4" fillId="2" borderId="5"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4" fillId="2" borderId="7" xfId="0" applyFont="1" applyFill="1" applyBorder="1" applyAlignment="1" applyProtection="1">
      <alignment horizontal="left" wrapText="1"/>
      <protection locked="0"/>
    </xf>
    <xf numFmtId="0" fontId="11" fillId="0" borderId="0" xfId="0" applyFont="1" applyBorder="1" applyAlignment="1" applyProtection="1">
      <alignment horizontal="center"/>
    </xf>
    <xf numFmtId="0" fontId="3" fillId="0" borderId="0" xfId="0" applyFont="1" applyFill="1" applyBorder="1" applyAlignment="1" applyProtection="1">
      <alignment horizontal="right"/>
    </xf>
    <xf numFmtId="0" fontId="3" fillId="0" borderId="4" xfId="0" applyFont="1" applyBorder="1" applyAlignment="1">
      <alignment horizontal="right"/>
    </xf>
    <xf numFmtId="0" fontId="3" fillId="0" borderId="5" xfId="0" applyFont="1" applyFill="1" applyBorder="1" applyAlignment="1">
      <alignment horizontal="left"/>
    </xf>
    <xf numFmtId="0" fontId="3" fillId="0" borderId="6" xfId="0" applyFont="1" applyFill="1" applyBorder="1" applyAlignment="1">
      <alignment horizontal="left"/>
    </xf>
    <xf numFmtId="0" fontId="3" fillId="0" borderId="7" xfId="0" applyFont="1" applyFill="1" applyBorder="1" applyAlignment="1">
      <alignment horizontal="left"/>
    </xf>
    <xf numFmtId="0" fontId="4" fillId="2" borderId="1" xfId="0" applyFont="1" applyFill="1" applyBorder="1" applyAlignment="1" applyProtection="1">
      <alignment horizontal="left"/>
      <protection locked="0"/>
    </xf>
    <xf numFmtId="0" fontId="3" fillId="0" borderId="8" xfId="0" applyFont="1" applyFill="1" applyBorder="1" applyAlignment="1" applyProtection="1">
      <alignment horizontal="right"/>
    </xf>
    <xf numFmtId="0" fontId="3" fillId="0" borderId="4" xfId="0" applyFont="1" applyFill="1" applyBorder="1" applyAlignment="1" applyProtection="1">
      <alignment horizontal="right"/>
    </xf>
    <xf numFmtId="0" fontId="3" fillId="0" borderId="9" xfId="0" applyFont="1" applyFill="1" applyBorder="1" applyAlignment="1" applyProtection="1">
      <alignment horizontal="right"/>
    </xf>
    <xf numFmtId="49" fontId="4" fillId="2" borderId="1" xfId="0" applyNumberFormat="1" applyFont="1" applyFill="1" applyBorder="1" applyAlignment="1" applyProtection="1">
      <alignment horizontal="left"/>
      <protection locked="0"/>
    </xf>
    <xf numFmtId="0" fontId="4" fillId="2" borderId="5" xfId="0"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7" xfId="0" applyFont="1" applyFill="1" applyBorder="1" applyAlignment="1" applyProtection="1">
      <alignment horizontal="left"/>
      <protection locked="0"/>
    </xf>
    <xf numFmtId="0" fontId="3" fillId="0" borderId="9" xfId="0" applyFont="1" applyFill="1" applyBorder="1" applyAlignment="1" applyProtection="1">
      <alignment horizontal="center" vertical="center" wrapText="1"/>
    </xf>
    <xf numFmtId="49" fontId="4" fillId="2" borderId="10"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49" fontId="4" fillId="2" borderId="0"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49" fontId="4" fillId="2" borderId="3" xfId="0" applyNumberFormat="1" applyFont="1" applyFill="1" applyBorder="1" applyAlignment="1" applyProtection="1">
      <alignment horizontal="left" vertical="center"/>
      <protection locked="0"/>
    </xf>
    <xf numFmtId="49" fontId="4" fillId="2" borderId="13" xfId="0" applyNumberFormat="1" applyFont="1" applyFill="1" applyBorder="1" applyAlignment="1" applyProtection="1">
      <alignment horizontal="left" vertical="center"/>
      <protection locked="0"/>
    </xf>
    <xf numFmtId="0" fontId="3" fillId="0" borderId="8" xfId="0" applyFont="1" applyFill="1" applyBorder="1" applyAlignment="1">
      <alignment horizontal="right"/>
    </xf>
    <xf numFmtId="0" fontId="3" fillId="0" borderId="4" xfId="0" applyFont="1" applyFill="1" applyBorder="1" applyAlignment="1">
      <alignment horizontal="right"/>
    </xf>
    <xf numFmtId="0" fontId="3" fillId="0" borderId="3" xfId="0" applyFont="1" applyBorder="1" applyAlignment="1">
      <alignment horizontal="center" vertical="center" wrapText="1"/>
    </xf>
    <xf numFmtId="0" fontId="3" fillId="4" borderId="5" xfId="0" applyFont="1" applyFill="1" applyBorder="1" applyAlignment="1">
      <alignment horizontal="left"/>
    </xf>
    <xf numFmtId="0" fontId="3" fillId="4" borderId="6" xfId="0" applyFont="1" applyFill="1" applyBorder="1" applyAlignment="1">
      <alignment horizontal="left"/>
    </xf>
    <xf numFmtId="0" fontId="3" fillId="4" borderId="7" xfId="0" applyFont="1" applyFill="1" applyBorder="1" applyAlignment="1">
      <alignment horizontal="left"/>
    </xf>
    <xf numFmtId="0" fontId="3" fillId="0" borderId="0" xfId="0" applyFont="1" applyBorder="1" applyAlignment="1">
      <alignment horizontal="center" vertical="center" wrapText="1"/>
    </xf>
    <xf numFmtId="0" fontId="8" fillId="0" borderId="0" xfId="0" applyFont="1" applyFill="1" applyBorder="1" applyAlignment="1">
      <alignment horizontal="center"/>
    </xf>
    <xf numFmtId="0" fontId="3" fillId="4" borderId="12" xfId="0" applyFont="1" applyFill="1" applyBorder="1" applyAlignment="1">
      <alignment horizontal="left"/>
    </xf>
    <xf numFmtId="0" fontId="3" fillId="4" borderId="3" xfId="0" applyFont="1" applyFill="1" applyBorder="1" applyAlignment="1">
      <alignment horizontal="left"/>
    </xf>
    <xf numFmtId="0" fontId="3" fillId="4" borderId="13" xfId="0" applyFont="1" applyFill="1" applyBorder="1" applyAlignment="1">
      <alignment horizontal="left"/>
    </xf>
    <xf numFmtId="0" fontId="3" fillId="0" borderId="0" xfId="0" applyFont="1" applyFill="1" applyBorder="1" applyAlignment="1" applyProtection="1">
      <alignment horizontal="center" vertic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tabSelected="1" zoomScaleNormal="100" workbookViewId="0">
      <pane ySplit="3" topLeftCell="A4" activePane="bottomLeft" state="frozen"/>
      <selection activeCell="A5" sqref="C5"/>
      <selection pane="bottomLeft" activeCell="A5" sqref="C5"/>
    </sheetView>
  </sheetViews>
  <sheetFormatPr defaultRowHeight="15.75" customHeight="1" x14ac:dyDescent="0.2"/>
  <cols>
    <col min="1" max="1" width="34.140625" style="6" customWidth="1"/>
    <col min="2" max="2" width="11.140625" style="23" customWidth="1"/>
    <col min="3" max="3" width="10.7109375" style="66" customWidth="1"/>
    <col min="4" max="4" width="14.7109375" style="24" customWidth="1"/>
    <col min="5" max="5" width="11.140625" style="24" bestFit="1" customWidth="1"/>
    <col min="6" max="6" width="14.7109375" style="24" customWidth="1"/>
    <col min="7" max="7" width="21.7109375" style="64" customWidth="1"/>
    <col min="8" max="8" width="21.140625" style="64" customWidth="1"/>
    <col min="9" max="16384" width="9.140625" style="4"/>
  </cols>
  <sheetData>
    <row r="1" spans="1:8" s="44" customFormat="1" ht="46.5" customHeight="1" x14ac:dyDescent="0.2">
      <c r="A1" s="113" t="s">
        <v>274</v>
      </c>
      <c r="B1" s="113"/>
      <c r="C1" s="113"/>
      <c r="D1" s="113"/>
      <c r="E1" s="113"/>
      <c r="F1" s="113"/>
      <c r="G1" s="113"/>
      <c r="H1" s="113"/>
    </row>
    <row r="2" spans="1:8" s="5" customFormat="1" ht="15" customHeight="1" x14ac:dyDescent="0.25">
      <c r="A2" s="115" t="s">
        <v>2</v>
      </c>
      <c r="B2" s="115"/>
      <c r="C2" s="115"/>
      <c r="D2" s="115"/>
      <c r="E2" s="115"/>
      <c r="F2" s="115"/>
      <c r="G2" s="115"/>
      <c r="H2" s="115"/>
    </row>
    <row r="3" spans="1:8" s="33" customFormat="1" ht="31.5" customHeight="1" x14ac:dyDescent="0.2">
      <c r="A3" s="30" t="s">
        <v>1</v>
      </c>
      <c r="B3" s="31" t="s">
        <v>265</v>
      </c>
      <c r="C3" s="46" t="s">
        <v>243</v>
      </c>
      <c r="D3" s="26" t="s">
        <v>242</v>
      </c>
      <c r="E3" s="26" t="s">
        <v>244</v>
      </c>
      <c r="F3" s="26" t="s">
        <v>245</v>
      </c>
      <c r="G3" s="71" t="s">
        <v>231</v>
      </c>
      <c r="H3" s="71" t="s">
        <v>209</v>
      </c>
    </row>
    <row r="4" spans="1:8" s="3" customFormat="1" ht="15.75" customHeight="1" x14ac:dyDescent="0.2">
      <c r="A4" s="116" t="s">
        <v>266</v>
      </c>
      <c r="B4" s="116"/>
      <c r="C4" s="116"/>
      <c r="D4" s="116"/>
      <c r="E4" s="116"/>
      <c r="F4" s="116"/>
      <c r="G4" s="116"/>
      <c r="H4" s="116"/>
    </row>
    <row r="5" spans="1:8" ht="15.75" customHeight="1" x14ac:dyDescent="0.2">
      <c r="A5" s="13" t="s">
        <v>3</v>
      </c>
      <c r="B5" s="7">
        <v>1000</v>
      </c>
      <c r="C5" s="20"/>
      <c r="D5" s="27">
        <f t="shared" ref="D5:D17" si="0">B5*C5</f>
        <v>0</v>
      </c>
      <c r="E5" s="20"/>
      <c r="F5" s="27">
        <f>B5*E5</f>
        <v>0</v>
      </c>
      <c r="G5" s="62"/>
      <c r="H5" s="62"/>
    </row>
    <row r="6" spans="1:8" ht="15.75" customHeight="1" x14ac:dyDescent="0.2">
      <c r="A6" s="13" t="s">
        <v>4</v>
      </c>
      <c r="B6" s="7">
        <v>5000</v>
      </c>
      <c r="C6" s="20"/>
      <c r="D6" s="27">
        <f t="shared" si="0"/>
        <v>0</v>
      </c>
      <c r="E6" s="20"/>
      <c r="F6" s="27">
        <f t="shared" ref="F6:F17" si="1">B6*E6</f>
        <v>0</v>
      </c>
      <c r="G6" s="62"/>
      <c r="H6" s="62"/>
    </row>
    <row r="7" spans="1:8" ht="15.75" customHeight="1" x14ac:dyDescent="0.2">
      <c r="A7" s="73" t="s">
        <v>382</v>
      </c>
      <c r="B7" s="7">
        <v>500</v>
      </c>
      <c r="C7" s="20"/>
      <c r="D7" s="27">
        <f t="shared" si="0"/>
        <v>0</v>
      </c>
      <c r="E7" s="20"/>
      <c r="F7" s="27">
        <f t="shared" si="1"/>
        <v>0</v>
      </c>
      <c r="G7" s="62"/>
      <c r="H7" s="62"/>
    </row>
    <row r="8" spans="1:8" ht="15.75" customHeight="1" x14ac:dyDescent="0.2">
      <c r="A8" s="13" t="s">
        <v>5</v>
      </c>
      <c r="B8" s="7">
        <v>5000</v>
      </c>
      <c r="C8" s="20"/>
      <c r="D8" s="27">
        <f t="shared" si="0"/>
        <v>0</v>
      </c>
      <c r="E8" s="20"/>
      <c r="F8" s="27">
        <f t="shared" si="1"/>
        <v>0</v>
      </c>
      <c r="G8" s="62"/>
      <c r="H8" s="62"/>
    </row>
    <row r="9" spans="1:8" s="93" customFormat="1" ht="15.75" customHeight="1" x14ac:dyDescent="0.2">
      <c r="A9" s="73" t="s">
        <v>379</v>
      </c>
      <c r="B9" s="94">
        <v>100</v>
      </c>
      <c r="C9" s="95"/>
      <c r="D9" s="97">
        <f t="shared" ref="D9:D10" si="2">B9*C9</f>
        <v>0</v>
      </c>
      <c r="E9" s="95"/>
      <c r="F9" s="97">
        <f t="shared" ref="F9:F12" si="3">B9*E9</f>
        <v>0</v>
      </c>
      <c r="G9" s="96"/>
      <c r="H9" s="96"/>
    </row>
    <row r="10" spans="1:8" s="93" customFormat="1" ht="15.75" customHeight="1" x14ac:dyDescent="0.2">
      <c r="A10" s="73" t="s">
        <v>380</v>
      </c>
      <c r="B10" s="94">
        <v>100</v>
      </c>
      <c r="C10" s="95"/>
      <c r="D10" s="97">
        <f t="shared" si="2"/>
        <v>0</v>
      </c>
      <c r="E10" s="95"/>
      <c r="F10" s="97">
        <f t="shared" si="3"/>
        <v>0</v>
      </c>
      <c r="G10" s="96"/>
      <c r="H10" s="96"/>
    </row>
    <row r="11" spans="1:8" s="93" customFormat="1" ht="15.75" customHeight="1" x14ac:dyDescent="0.2">
      <c r="A11" s="73" t="s">
        <v>381</v>
      </c>
      <c r="B11" s="94">
        <v>100</v>
      </c>
      <c r="C11" s="95"/>
      <c r="D11" s="97">
        <f>B11*C11</f>
        <v>0</v>
      </c>
      <c r="E11" s="95"/>
      <c r="F11" s="97">
        <f t="shared" si="3"/>
        <v>0</v>
      </c>
      <c r="G11" s="96"/>
      <c r="H11" s="96"/>
    </row>
    <row r="12" spans="1:8" s="93" customFormat="1" ht="15.75" customHeight="1" x14ac:dyDescent="0.2">
      <c r="A12" s="73" t="s">
        <v>383</v>
      </c>
      <c r="B12" s="94">
        <v>100</v>
      </c>
      <c r="C12" s="95"/>
      <c r="D12" s="97">
        <f t="shared" ref="D12" si="4">B12*C12</f>
        <v>0</v>
      </c>
      <c r="E12" s="95"/>
      <c r="F12" s="97">
        <f t="shared" si="3"/>
        <v>0</v>
      </c>
      <c r="G12" s="96"/>
      <c r="H12" s="96"/>
    </row>
    <row r="13" spans="1:8" ht="15.75" customHeight="1" x14ac:dyDescent="0.2">
      <c r="A13" s="13" t="s">
        <v>6</v>
      </c>
      <c r="B13" s="7">
        <v>2000</v>
      </c>
      <c r="C13" s="20"/>
      <c r="D13" s="27">
        <f t="shared" si="0"/>
        <v>0</v>
      </c>
      <c r="E13" s="20"/>
      <c r="F13" s="27">
        <f t="shared" si="1"/>
        <v>0</v>
      </c>
      <c r="G13" s="62"/>
      <c r="H13" s="62"/>
    </row>
    <row r="14" spans="1:8" ht="15.75" customHeight="1" x14ac:dyDescent="0.2">
      <c r="A14" s="13" t="s">
        <v>7</v>
      </c>
      <c r="B14" s="7">
        <v>1000</v>
      </c>
      <c r="C14" s="20"/>
      <c r="D14" s="27">
        <f t="shared" si="0"/>
        <v>0</v>
      </c>
      <c r="E14" s="20"/>
      <c r="F14" s="27">
        <f t="shared" si="1"/>
        <v>0</v>
      </c>
      <c r="G14" s="62"/>
      <c r="H14" s="62"/>
    </row>
    <row r="15" spans="1:8" ht="15.75" customHeight="1" x14ac:dyDescent="0.2">
      <c r="A15" s="13" t="s">
        <v>8</v>
      </c>
      <c r="B15" s="7">
        <v>1000</v>
      </c>
      <c r="C15" s="20"/>
      <c r="D15" s="27">
        <f>B15*C15</f>
        <v>0</v>
      </c>
      <c r="E15" s="20"/>
      <c r="F15" s="27">
        <f t="shared" si="1"/>
        <v>0</v>
      </c>
      <c r="G15" s="62"/>
      <c r="H15" s="62"/>
    </row>
    <row r="16" spans="1:8" ht="15.75" customHeight="1" x14ac:dyDescent="0.2">
      <c r="A16" s="13" t="s">
        <v>9</v>
      </c>
      <c r="B16" s="7">
        <v>1000</v>
      </c>
      <c r="C16" s="20"/>
      <c r="D16" s="27">
        <f t="shared" si="0"/>
        <v>0</v>
      </c>
      <c r="E16" s="20"/>
      <c r="F16" s="27">
        <f t="shared" si="1"/>
        <v>0</v>
      </c>
      <c r="G16" s="62"/>
      <c r="H16" s="62"/>
    </row>
    <row r="17" spans="1:8" ht="15.75" customHeight="1" x14ac:dyDescent="0.2">
      <c r="A17" s="13" t="s">
        <v>10</v>
      </c>
      <c r="B17" s="7">
        <v>1000</v>
      </c>
      <c r="C17" s="20"/>
      <c r="D17" s="27">
        <f t="shared" si="0"/>
        <v>0</v>
      </c>
      <c r="E17" s="20"/>
      <c r="F17" s="27">
        <f t="shared" si="1"/>
        <v>0</v>
      </c>
      <c r="G17" s="62"/>
      <c r="H17" s="62"/>
    </row>
    <row r="18" spans="1:8" s="3" customFormat="1" ht="15.75" customHeight="1" x14ac:dyDescent="0.2">
      <c r="A18" s="116" t="s">
        <v>267</v>
      </c>
      <c r="B18" s="116"/>
      <c r="C18" s="116"/>
      <c r="D18" s="116"/>
      <c r="E18" s="116"/>
      <c r="F18" s="116"/>
      <c r="G18" s="116"/>
      <c r="H18" s="116"/>
    </row>
    <row r="19" spans="1:8" ht="15.75" customHeight="1" x14ac:dyDescent="0.2">
      <c r="A19" s="13" t="s">
        <v>11</v>
      </c>
      <c r="B19" s="7">
        <v>20</v>
      </c>
      <c r="C19" s="20"/>
      <c r="D19" s="27">
        <f t="shared" ref="D19:D25" si="5">B19*C19</f>
        <v>0</v>
      </c>
      <c r="E19" s="20"/>
      <c r="F19" s="27">
        <f t="shared" ref="F19:F25" si="6">B19*E19</f>
        <v>0</v>
      </c>
      <c r="G19" s="62"/>
      <c r="H19" s="62"/>
    </row>
    <row r="20" spans="1:8" ht="15.75" customHeight="1" x14ac:dyDescent="0.2">
      <c r="A20" s="13" t="s">
        <v>12</v>
      </c>
      <c r="B20" s="7">
        <v>20</v>
      </c>
      <c r="C20" s="20"/>
      <c r="D20" s="27">
        <f t="shared" si="5"/>
        <v>0</v>
      </c>
      <c r="E20" s="20"/>
      <c r="F20" s="27">
        <f t="shared" si="6"/>
        <v>0</v>
      </c>
      <c r="G20" s="62"/>
      <c r="H20" s="62"/>
    </row>
    <row r="21" spans="1:8" ht="15.75" customHeight="1" x14ac:dyDescent="0.2">
      <c r="A21" s="13" t="s">
        <v>13</v>
      </c>
      <c r="B21" s="7">
        <v>20</v>
      </c>
      <c r="C21" s="20"/>
      <c r="D21" s="27">
        <f t="shared" si="5"/>
        <v>0</v>
      </c>
      <c r="E21" s="20"/>
      <c r="F21" s="27">
        <f t="shared" si="6"/>
        <v>0</v>
      </c>
      <c r="G21" s="62"/>
      <c r="H21" s="62"/>
    </row>
    <row r="22" spans="1:8" ht="15.75" customHeight="1" x14ac:dyDescent="0.2">
      <c r="A22" s="13" t="s">
        <v>14</v>
      </c>
      <c r="B22" s="7">
        <v>100</v>
      </c>
      <c r="C22" s="20"/>
      <c r="D22" s="27">
        <f t="shared" si="5"/>
        <v>0</v>
      </c>
      <c r="E22" s="20"/>
      <c r="F22" s="27">
        <f t="shared" si="6"/>
        <v>0</v>
      </c>
      <c r="G22" s="62"/>
      <c r="H22" s="62"/>
    </row>
    <row r="23" spans="1:8" ht="15.75" customHeight="1" x14ac:dyDescent="0.2">
      <c r="A23" s="13" t="s">
        <v>15</v>
      </c>
      <c r="B23" s="7">
        <v>20</v>
      </c>
      <c r="C23" s="20"/>
      <c r="D23" s="27">
        <f t="shared" si="5"/>
        <v>0</v>
      </c>
      <c r="E23" s="20"/>
      <c r="F23" s="27">
        <f t="shared" si="6"/>
        <v>0</v>
      </c>
      <c r="G23" s="62"/>
      <c r="H23" s="62"/>
    </row>
    <row r="24" spans="1:8" ht="15.75" customHeight="1" x14ac:dyDescent="0.2">
      <c r="A24" s="13" t="s">
        <v>16</v>
      </c>
      <c r="B24" s="7">
        <v>20</v>
      </c>
      <c r="C24" s="20"/>
      <c r="D24" s="27">
        <f t="shared" si="5"/>
        <v>0</v>
      </c>
      <c r="E24" s="20"/>
      <c r="F24" s="27">
        <f t="shared" si="6"/>
        <v>0</v>
      </c>
      <c r="G24" s="62"/>
      <c r="H24" s="62"/>
    </row>
    <row r="25" spans="1:8" ht="15.75" customHeight="1" x14ac:dyDescent="0.2">
      <c r="A25" s="13" t="s">
        <v>17</v>
      </c>
      <c r="B25" s="7">
        <v>20</v>
      </c>
      <c r="C25" s="20"/>
      <c r="D25" s="27">
        <f t="shared" si="5"/>
        <v>0</v>
      </c>
      <c r="E25" s="20"/>
      <c r="F25" s="27">
        <f t="shared" si="6"/>
        <v>0</v>
      </c>
      <c r="G25" s="62"/>
      <c r="H25" s="62"/>
    </row>
    <row r="26" spans="1:8" s="2" customFormat="1" ht="15.75" customHeight="1" x14ac:dyDescent="0.2">
      <c r="A26" s="114" t="s">
        <v>246</v>
      </c>
      <c r="B26" s="114"/>
      <c r="C26" s="70" t="s">
        <v>247</v>
      </c>
      <c r="D26" s="27">
        <f>SUM(D19:D25,D5:D17)</f>
        <v>0</v>
      </c>
      <c r="E26" s="28" t="s">
        <v>248</v>
      </c>
      <c r="F26" s="27">
        <f>SUM(F19:F25,F5:F17)</f>
        <v>0</v>
      </c>
      <c r="G26" s="64"/>
      <c r="H26" s="64"/>
    </row>
    <row r="28" spans="1:8" ht="15.75" customHeight="1" x14ac:dyDescent="0.2">
      <c r="A28" s="57" t="s">
        <v>277</v>
      </c>
      <c r="B28" s="56"/>
      <c r="C28" s="65"/>
      <c r="D28" s="56"/>
      <c r="E28" s="65"/>
      <c r="F28" s="56"/>
      <c r="G28" s="67"/>
      <c r="H28" s="67"/>
    </row>
    <row r="29" spans="1:8" ht="15.75" customHeight="1" x14ac:dyDescent="0.2">
      <c r="A29" s="110"/>
      <c r="B29" s="111"/>
      <c r="C29" s="111"/>
      <c r="D29" s="111"/>
      <c r="E29" s="111"/>
      <c r="F29" s="111"/>
      <c r="G29" s="111"/>
      <c r="H29" s="112"/>
    </row>
  </sheetData>
  <sheetProtection password="C7DA" sheet="1" objects="1" scenarios="1" selectLockedCells="1"/>
  <mergeCells count="6">
    <mergeCell ref="A29:H29"/>
    <mergeCell ref="A1:H1"/>
    <mergeCell ref="A26:B26"/>
    <mergeCell ref="A2:H2"/>
    <mergeCell ref="A4:H4"/>
    <mergeCell ref="A18:H18"/>
  </mergeCells>
  <phoneticPr fontId="2" type="noConversion"/>
  <printOptions horizontalCentered="1"/>
  <pageMargins left="0.25" right="0.25" top="0.75" bottom="1" header="0.25" footer="0.1"/>
  <pageSetup scale="94" orientation="landscape" r:id="rId1"/>
  <headerFooter alignWithMargins="0">
    <oddHeader xml:space="preserve">&amp;C&amp;"Arial,Bold"&amp;12ATTACHMENT E
BID PRICING FORM - PIPE&amp;10
</oddHeader>
    <oddFooter>&amp;L&amp;11Company Name_____________________________
&amp;8
&amp;11
&amp;8Attachment E - Bid Submittal Form - Water System Pipe, Fittings and Appurtenances (RFB #PUR0117-159)&amp;C&amp;11      Initial_______        Date_____________   
&amp;10
&amp;R&amp;8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0"/>
  <sheetViews>
    <sheetView zoomScale="90" workbookViewId="0">
      <pane ySplit="4" topLeftCell="A5" activePane="bottomLeft" state="frozen"/>
      <selection activeCell="C5" sqref="C5"/>
      <selection pane="bottomLeft" activeCell="A5" sqref="A5:H5"/>
    </sheetView>
  </sheetViews>
  <sheetFormatPr defaultRowHeight="15.75" customHeight="1" x14ac:dyDescent="0.2"/>
  <cols>
    <col min="1" max="1" width="34.140625" style="6" customWidth="1"/>
    <col min="2" max="2" width="11.140625" style="23" customWidth="1"/>
    <col min="3" max="3" width="10.7109375" style="66" customWidth="1"/>
    <col min="4" max="4" width="14.7109375" style="24" customWidth="1"/>
    <col min="5" max="5" width="11.140625" style="24" bestFit="1" customWidth="1"/>
    <col min="6" max="6" width="14.7109375" style="24" customWidth="1"/>
    <col min="7" max="7" width="21.7109375" style="64" customWidth="1"/>
    <col min="8" max="8" width="21.140625" style="64" customWidth="1"/>
    <col min="9" max="16384" width="9.140625" style="4"/>
  </cols>
  <sheetData>
    <row r="1" spans="1:8" s="44" customFormat="1" ht="46.5" customHeight="1" x14ac:dyDescent="0.2">
      <c r="A1" s="120" t="s">
        <v>274</v>
      </c>
      <c r="B1" s="120"/>
      <c r="C1" s="120"/>
      <c r="D1" s="120"/>
      <c r="E1" s="120"/>
      <c r="F1" s="120"/>
      <c r="G1" s="120"/>
      <c r="H1" s="120"/>
    </row>
    <row r="2" spans="1:8" s="44" customFormat="1" ht="46.5" customHeight="1" x14ac:dyDescent="0.2">
      <c r="A2" s="117" t="s">
        <v>421</v>
      </c>
      <c r="B2" s="118"/>
      <c r="C2" s="118"/>
      <c r="D2" s="118"/>
      <c r="E2" s="118"/>
      <c r="F2" s="118"/>
      <c r="G2" s="118"/>
      <c r="H2" s="119"/>
    </row>
    <row r="3" spans="1:8" s="5" customFormat="1" ht="15" customHeight="1" x14ac:dyDescent="0.25">
      <c r="A3" s="121" t="s">
        <v>422</v>
      </c>
      <c r="B3" s="121"/>
      <c r="C3" s="121"/>
      <c r="D3" s="121"/>
      <c r="E3" s="121"/>
      <c r="F3" s="121"/>
      <c r="G3" s="121"/>
      <c r="H3" s="121"/>
    </row>
    <row r="4" spans="1:8" s="33" customFormat="1" ht="31.5" customHeight="1" x14ac:dyDescent="0.2">
      <c r="A4" s="30" t="s">
        <v>1</v>
      </c>
      <c r="B4" s="31" t="s">
        <v>265</v>
      </c>
      <c r="C4" s="46" t="s">
        <v>243</v>
      </c>
      <c r="D4" s="26" t="s">
        <v>242</v>
      </c>
      <c r="E4" s="26" t="s">
        <v>244</v>
      </c>
      <c r="F4" s="26" t="s">
        <v>245</v>
      </c>
      <c r="G4" s="71" t="s">
        <v>231</v>
      </c>
      <c r="H4" s="71" t="s">
        <v>209</v>
      </c>
    </row>
    <row r="5" spans="1:8" s="3" customFormat="1" ht="15.75" customHeight="1" x14ac:dyDescent="0.2">
      <c r="A5" s="116" t="s">
        <v>266</v>
      </c>
      <c r="B5" s="116"/>
      <c r="C5" s="116"/>
      <c r="D5" s="116"/>
      <c r="E5" s="116"/>
      <c r="F5" s="116"/>
      <c r="G5" s="116"/>
      <c r="H5" s="116"/>
    </row>
    <row r="6" spans="1:8" ht="15.75" customHeight="1" x14ac:dyDescent="0.2">
      <c r="A6" s="13" t="s">
        <v>3</v>
      </c>
      <c r="B6" s="7">
        <v>100</v>
      </c>
      <c r="C6" s="20"/>
      <c r="D6" s="27">
        <f t="shared" ref="D6:D18" si="0">B6*C6</f>
        <v>0</v>
      </c>
      <c r="E6" s="20"/>
      <c r="F6" s="27">
        <f>B6*E6</f>
        <v>0</v>
      </c>
      <c r="G6" s="62"/>
      <c r="H6" s="62"/>
    </row>
    <row r="7" spans="1:8" ht="15.75" customHeight="1" x14ac:dyDescent="0.2">
      <c r="A7" s="13" t="s">
        <v>4</v>
      </c>
      <c r="B7" s="7">
        <v>100</v>
      </c>
      <c r="C7" s="20"/>
      <c r="D7" s="27">
        <f t="shared" si="0"/>
        <v>0</v>
      </c>
      <c r="E7" s="20"/>
      <c r="F7" s="27">
        <f t="shared" ref="F7:F18" si="1">B7*E7</f>
        <v>0</v>
      </c>
      <c r="G7" s="62"/>
      <c r="H7" s="62"/>
    </row>
    <row r="8" spans="1:8" ht="15.75" customHeight="1" x14ac:dyDescent="0.2">
      <c r="A8" s="73" t="s">
        <v>382</v>
      </c>
      <c r="B8" s="7">
        <v>100</v>
      </c>
      <c r="C8" s="20"/>
      <c r="D8" s="27">
        <f t="shared" si="0"/>
        <v>0</v>
      </c>
      <c r="E8" s="20"/>
      <c r="F8" s="27">
        <f t="shared" si="1"/>
        <v>0</v>
      </c>
      <c r="G8" s="62"/>
      <c r="H8" s="62"/>
    </row>
    <row r="9" spans="1:8" ht="15.75" customHeight="1" x14ac:dyDescent="0.2">
      <c r="A9" s="13" t="s">
        <v>5</v>
      </c>
      <c r="B9" s="7">
        <v>100</v>
      </c>
      <c r="C9" s="20"/>
      <c r="D9" s="27">
        <f t="shared" si="0"/>
        <v>0</v>
      </c>
      <c r="E9" s="20"/>
      <c r="F9" s="27">
        <f t="shared" si="1"/>
        <v>0</v>
      </c>
      <c r="G9" s="62"/>
      <c r="H9" s="62"/>
    </row>
    <row r="10" spans="1:8" s="93" customFormat="1" ht="15.75" customHeight="1" x14ac:dyDescent="0.2">
      <c r="A10" s="73" t="s">
        <v>379</v>
      </c>
      <c r="B10" s="94">
        <v>100</v>
      </c>
      <c r="C10" s="95"/>
      <c r="D10" s="97">
        <f t="shared" si="0"/>
        <v>0</v>
      </c>
      <c r="E10" s="95"/>
      <c r="F10" s="97">
        <f t="shared" si="1"/>
        <v>0</v>
      </c>
      <c r="G10" s="96"/>
      <c r="H10" s="96"/>
    </row>
    <row r="11" spans="1:8" s="93" customFormat="1" ht="15.75" customHeight="1" x14ac:dyDescent="0.2">
      <c r="A11" s="73" t="s">
        <v>380</v>
      </c>
      <c r="B11" s="94">
        <v>100</v>
      </c>
      <c r="C11" s="95"/>
      <c r="D11" s="97">
        <f t="shared" si="0"/>
        <v>0</v>
      </c>
      <c r="E11" s="95"/>
      <c r="F11" s="97">
        <f t="shared" si="1"/>
        <v>0</v>
      </c>
      <c r="G11" s="96"/>
      <c r="H11" s="96"/>
    </row>
    <row r="12" spans="1:8" s="93" customFormat="1" ht="15.75" customHeight="1" x14ac:dyDescent="0.2">
      <c r="A12" s="73" t="s">
        <v>381</v>
      </c>
      <c r="B12" s="94">
        <v>100</v>
      </c>
      <c r="C12" s="95"/>
      <c r="D12" s="97">
        <f>B12*C12</f>
        <v>0</v>
      </c>
      <c r="E12" s="95"/>
      <c r="F12" s="97">
        <f t="shared" si="1"/>
        <v>0</v>
      </c>
      <c r="G12" s="96"/>
      <c r="H12" s="96"/>
    </row>
    <row r="13" spans="1:8" s="93" customFormat="1" ht="15.75" customHeight="1" x14ac:dyDescent="0.2">
      <c r="A13" s="73" t="s">
        <v>383</v>
      </c>
      <c r="B13" s="94">
        <v>100</v>
      </c>
      <c r="C13" s="95"/>
      <c r="D13" s="97">
        <f t="shared" ref="D13" si="2">B13*C13</f>
        <v>0</v>
      </c>
      <c r="E13" s="95"/>
      <c r="F13" s="97">
        <f t="shared" si="1"/>
        <v>0</v>
      </c>
      <c r="G13" s="96"/>
      <c r="H13" s="96"/>
    </row>
    <row r="14" spans="1:8" ht="15.75" customHeight="1" x14ac:dyDescent="0.2">
      <c r="A14" s="13" t="s">
        <v>6</v>
      </c>
      <c r="B14" s="7">
        <v>100</v>
      </c>
      <c r="C14" s="20"/>
      <c r="D14" s="27">
        <f t="shared" si="0"/>
        <v>0</v>
      </c>
      <c r="E14" s="20"/>
      <c r="F14" s="27">
        <f t="shared" si="1"/>
        <v>0</v>
      </c>
      <c r="G14" s="62"/>
      <c r="H14" s="62"/>
    </row>
    <row r="15" spans="1:8" ht="15.75" customHeight="1" x14ac:dyDescent="0.2">
      <c r="A15" s="13" t="s">
        <v>7</v>
      </c>
      <c r="B15" s="7">
        <v>100</v>
      </c>
      <c r="C15" s="20"/>
      <c r="D15" s="27">
        <f t="shared" si="0"/>
        <v>0</v>
      </c>
      <c r="E15" s="20"/>
      <c r="F15" s="27">
        <f t="shared" si="1"/>
        <v>0</v>
      </c>
      <c r="G15" s="62"/>
      <c r="H15" s="62"/>
    </row>
    <row r="16" spans="1:8" ht="15.75" customHeight="1" x14ac:dyDescent="0.2">
      <c r="A16" s="13" t="s">
        <v>8</v>
      </c>
      <c r="B16" s="7">
        <v>100</v>
      </c>
      <c r="C16" s="20"/>
      <c r="D16" s="27">
        <f>B16*C16</f>
        <v>0</v>
      </c>
      <c r="E16" s="20"/>
      <c r="F16" s="27">
        <f t="shared" si="1"/>
        <v>0</v>
      </c>
      <c r="G16" s="62"/>
      <c r="H16" s="62"/>
    </row>
    <row r="17" spans="1:8" ht="15.75" customHeight="1" x14ac:dyDescent="0.2">
      <c r="A17" s="13" t="s">
        <v>9</v>
      </c>
      <c r="B17" s="7">
        <v>100</v>
      </c>
      <c r="C17" s="20"/>
      <c r="D17" s="27">
        <f t="shared" si="0"/>
        <v>0</v>
      </c>
      <c r="E17" s="20"/>
      <c r="F17" s="27">
        <f t="shared" si="1"/>
        <v>0</v>
      </c>
      <c r="G17" s="62"/>
      <c r="H17" s="62"/>
    </row>
    <row r="18" spans="1:8" ht="15.75" customHeight="1" x14ac:dyDescent="0.2">
      <c r="A18" s="13" t="s">
        <v>10</v>
      </c>
      <c r="B18" s="7">
        <v>100</v>
      </c>
      <c r="C18" s="20"/>
      <c r="D18" s="27">
        <f t="shared" si="0"/>
        <v>0</v>
      </c>
      <c r="E18" s="20"/>
      <c r="F18" s="27">
        <f t="shared" si="1"/>
        <v>0</v>
      </c>
      <c r="G18" s="62"/>
      <c r="H18" s="62"/>
    </row>
    <row r="19" spans="1:8" s="3" customFormat="1" ht="15.75" customHeight="1" x14ac:dyDescent="0.2">
      <c r="A19" s="116" t="s">
        <v>267</v>
      </c>
      <c r="B19" s="116"/>
      <c r="C19" s="116"/>
      <c r="D19" s="116"/>
      <c r="E19" s="116"/>
      <c r="F19" s="116"/>
      <c r="G19" s="116"/>
      <c r="H19" s="116"/>
    </row>
    <row r="20" spans="1:8" ht="15.75" customHeight="1" x14ac:dyDescent="0.2">
      <c r="A20" s="13" t="s">
        <v>11</v>
      </c>
      <c r="B20" s="7">
        <v>20</v>
      </c>
      <c r="C20" s="20"/>
      <c r="D20" s="27">
        <f t="shared" ref="D20:D26" si="3">B20*C20</f>
        <v>0</v>
      </c>
      <c r="E20" s="20"/>
      <c r="F20" s="27">
        <f t="shared" ref="F20:F26" si="4">B20*E20</f>
        <v>0</v>
      </c>
      <c r="G20" s="62"/>
      <c r="H20" s="62"/>
    </row>
    <row r="21" spans="1:8" ht="15.75" customHeight="1" x14ac:dyDescent="0.2">
      <c r="A21" s="13" t="s">
        <v>12</v>
      </c>
      <c r="B21" s="7">
        <v>20</v>
      </c>
      <c r="C21" s="20"/>
      <c r="D21" s="27">
        <f t="shared" si="3"/>
        <v>0</v>
      </c>
      <c r="E21" s="20"/>
      <c r="F21" s="27">
        <f t="shared" si="4"/>
        <v>0</v>
      </c>
      <c r="G21" s="62"/>
      <c r="H21" s="62"/>
    </row>
    <row r="22" spans="1:8" ht="15.75" customHeight="1" x14ac:dyDescent="0.2">
      <c r="A22" s="13" t="s">
        <v>13</v>
      </c>
      <c r="B22" s="7">
        <v>20</v>
      </c>
      <c r="C22" s="20"/>
      <c r="D22" s="27">
        <f t="shared" si="3"/>
        <v>0</v>
      </c>
      <c r="E22" s="20"/>
      <c r="F22" s="27">
        <f t="shared" si="4"/>
        <v>0</v>
      </c>
      <c r="G22" s="62"/>
      <c r="H22" s="62"/>
    </row>
    <row r="23" spans="1:8" ht="15.75" customHeight="1" x14ac:dyDescent="0.2">
      <c r="A23" s="13" t="s">
        <v>14</v>
      </c>
      <c r="B23" s="7">
        <v>20</v>
      </c>
      <c r="C23" s="20"/>
      <c r="D23" s="27">
        <f t="shared" si="3"/>
        <v>0</v>
      </c>
      <c r="E23" s="20"/>
      <c r="F23" s="27">
        <f t="shared" si="4"/>
        <v>0</v>
      </c>
      <c r="G23" s="62"/>
      <c r="H23" s="62"/>
    </row>
    <row r="24" spans="1:8" ht="15.75" customHeight="1" x14ac:dyDescent="0.2">
      <c r="A24" s="13" t="s">
        <v>15</v>
      </c>
      <c r="B24" s="7">
        <v>20</v>
      </c>
      <c r="C24" s="20"/>
      <c r="D24" s="27">
        <f t="shared" si="3"/>
        <v>0</v>
      </c>
      <c r="E24" s="20"/>
      <c r="F24" s="27">
        <f t="shared" si="4"/>
        <v>0</v>
      </c>
      <c r="G24" s="62"/>
      <c r="H24" s="62"/>
    </row>
    <row r="25" spans="1:8" ht="15.75" customHeight="1" x14ac:dyDescent="0.2">
      <c r="A25" s="13" t="s">
        <v>16</v>
      </c>
      <c r="B25" s="7">
        <v>20</v>
      </c>
      <c r="C25" s="20"/>
      <c r="D25" s="27">
        <f t="shared" si="3"/>
        <v>0</v>
      </c>
      <c r="E25" s="20"/>
      <c r="F25" s="27">
        <f t="shared" si="4"/>
        <v>0</v>
      </c>
      <c r="G25" s="62"/>
      <c r="H25" s="62"/>
    </row>
    <row r="26" spans="1:8" ht="15.75" customHeight="1" x14ac:dyDescent="0.2">
      <c r="A26" s="13" t="s">
        <v>17</v>
      </c>
      <c r="B26" s="7">
        <v>20</v>
      </c>
      <c r="C26" s="20"/>
      <c r="D26" s="27">
        <f t="shared" si="3"/>
        <v>0</v>
      </c>
      <c r="E26" s="20"/>
      <c r="F26" s="27">
        <f t="shared" si="4"/>
        <v>0</v>
      </c>
      <c r="G26" s="62"/>
      <c r="H26" s="62"/>
    </row>
    <row r="27" spans="1:8" s="2" customFormat="1" ht="15.75" customHeight="1" x14ac:dyDescent="0.2">
      <c r="A27" s="114" t="s">
        <v>246</v>
      </c>
      <c r="B27" s="114"/>
      <c r="C27" s="70" t="s">
        <v>247</v>
      </c>
      <c r="D27" s="27">
        <f>SUM(D20:D26,D6:D18)</f>
        <v>0</v>
      </c>
      <c r="E27" s="28" t="s">
        <v>248</v>
      </c>
      <c r="F27" s="27">
        <f>SUM(F20:F26,F6:F18)</f>
        <v>0</v>
      </c>
      <c r="G27" s="64"/>
      <c r="H27" s="64"/>
    </row>
    <row r="29" spans="1:8" ht="15.75" customHeight="1" x14ac:dyDescent="0.2">
      <c r="A29" s="57" t="s">
        <v>277</v>
      </c>
      <c r="B29" s="56"/>
      <c r="C29" s="65"/>
      <c r="D29" s="56"/>
      <c r="E29" s="65"/>
      <c r="F29" s="56"/>
      <c r="G29" s="67"/>
      <c r="H29" s="67"/>
    </row>
    <row r="30" spans="1:8" ht="15.75" customHeight="1" x14ac:dyDescent="0.2">
      <c r="A30" s="110"/>
      <c r="B30" s="111"/>
      <c r="C30" s="111"/>
      <c r="D30" s="111"/>
      <c r="E30" s="111"/>
      <c r="F30" s="111"/>
      <c r="G30" s="111"/>
      <c r="H30" s="112"/>
    </row>
  </sheetData>
  <sheetProtection password="C7DA" sheet="1" objects="1" scenarios="1" selectLockedCells="1"/>
  <mergeCells count="7">
    <mergeCell ref="A30:H30"/>
    <mergeCell ref="A2:H2"/>
    <mergeCell ref="A1:H1"/>
    <mergeCell ref="A3:H3"/>
    <mergeCell ref="A5:H5"/>
    <mergeCell ref="A19:H19"/>
    <mergeCell ref="A27:B27"/>
  </mergeCells>
  <printOptions horizontalCentered="1"/>
  <pageMargins left="0.25" right="0.25" top="0.75" bottom="1" header="0.25" footer="0.1"/>
  <pageSetup scale="86" orientation="landscape" r:id="rId1"/>
  <headerFooter alignWithMargins="0">
    <oddHeader xml:space="preserve">&amp;C&amp;"Arial,Bold"&amp;12ATTACHMENT E
BID PRICING FORM - &amp;A&amp;10
</oddHeader>
    <oddFooter>&amp;L&amp;11Company Name_____________________________
&amp;8
&amp;11
&amp;8Attachment E - Bid Submittal Form - Water System Pipe, Fittings and Appurtenances (RFB #PUR0117-159)&amp;C&amp;11      Initial_____       Date_________________
&amp;10
&amp;R&amp;8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Normal="100" workbookViewId="0">
      <pane ySplit="3" topLeftCell="A4" activePane="bottomLeft" state="frozen"/>
      <selection activeCell="A5" sqref="C5"/>
      <selection pane="bottomLeft" activeCell="A5" sqref="C5"/>
    </sheetView>
  </sheetViews>
  <sheetFormatPr defaultRowHeight="15.75" customHeight="1" x14ac:dyDescent="0.2"/>
  <cols>
    <col min="1" max="1" width="52" style="6" customWidth="1"/>
    <col min="2" max="2" width="10.28515625" style="23" bestFit="1" customWidth="1"/>
    <col min="3" max="3" width="10.140625" style="22" bestFit="1" customWidth="1"/>
    <col min="4" max="4" width="13.28515625" style="24" customWidth="1"/>
    <col min="5" max="5" width="21.42578125" style="23" customWidth="1"/>
    <col min="6" max="6" width="27.140625" style="23" customWidth="1"/>
    <col min="7" max="16384" width="9.140625" style="4"/>
  </cols>
  <sheetData>
    <row r="1" spans="1:8" s="44" customFormat="1" ht="46.5" customHeight="1" x14ac:dyDescent="0.2">
      <c r="A1" s="113" t="s">
        <v>274</v>
      </c>
      <c r="B1" s="113"/>
      <c r="C1" s="113"/>
      <c r="D1" s="113"/>
      <c r="E1" s="113"/>
      <c r="F1" s="113"/>
    </row>
    <row r="2" spans="1:8" s="5" customFormat="1" ht="15.75" customHeight="1" x14ac:dyDescent="0.25">
      <c r="A2" s="115" t="s">
        <v>0</v>
      </c>
      <c r="B2" s="115"/>
      <c r="C2" s="115"/>
      <c r="D2" s="115"/>
      <c r="E2" s="115"/>
      <c r="F2" s="115"/>
    </row>
    <row r="3" spans="1:8" s="33" customFormat="1" ht="31.5" customHeight="1" x14ac:dyDescent="0.2">
      <c r="A3" s="30" t="s">
        <v>1</v>
      </c>
      <c r="B3" s="31" t="s">
        <v>232</v>
      </c>
      <c r="C3" s="25" t="s">
        <v>230</v>
      </c>
      <c r="D3" s="26" t="s">
        <v>239</v>
      </c>
      <c r="E3" s="32" t="s">
        <v>231</v>
      </c>
      <c r="F3" s="32" t="s">
        <v>356</v>
      </c>
    </row>
    <row r="4" spans="1:8" s="2" customFormat="1" ht="15.75" customHeight="1" x14ac:dyDescent="0.2">
      <c r="A4" s="9" t="s">
        <v>240</v>
      </c>
      <c r="B4" s="41"/>
      <c r="C4" s="7"/>
      <c r="D4" s="27"/>
      <c r="E4" s="42"/>
      <c r="F4" s="42"/>
    </row>
    <row r="5" spans="1:8" s="2" customFormat="1" ht="15.75" customHeight="1" x14ac:dyDescent="0.2">
      <c r="A5" s="69"/>
      <c r="B5" s="7">
        <v>180</v>
      </c>
      <c r="C5" s="20"/>
      <c r="D5" s="27">
        <f>B5*C5</f>
        <v>0</v>
      </c>
      <c r="E5" s="62"/>
      <c r="F5" s="62"/>
    </row>
    <row r="6" spans="1:8" s="2" customFormat="1" ht="15.75" customHeight="1" x14ac:dyDescent="0.2">
      <c r="A6" s="101" t="s">
        <v>432</v>
      </c>
      <c r="B6" s="7">
        <v>50</v>
      </c>
      <c r="C6" s="20"/>
      <c r="D6" s="27">
        <f>B6*C6</f>
        <v>0</v>
      </c>
      <c r="E6" s="62"/>
      <c r="F6" s="62"/>
    </row>
    <row r="7" spans="1:8" s="39" customFormat="1" ht="15.75" customHeight="1" x14ac:dyDescent="0.2">
      <c r="A7" s="128" t="s">
        <v>433</v>
      </c>
      <c r="B7" s="128"/>
      <c r="C7" s="128"/>
      <c r="D7" s="38">
        <f>SUM(D5:D6)</f>
        <v>0</v>
      </c>
      <c r="E7" s="34"/>
      <c r="F7" s="34"/>
    </row>
    <row r="8" spans="1:8" s="39" customFormat="1" ht="15.75" customHeight="1" x14ac:dyDescent="0.2">
      <c r="A8" s="43"/>
      <c r="B8" s="43"/>
      <c r="C8" s="43"/>
      <c r="D8" s="40"/>
      <c r="E8" s="34"/>
      <c r="F8" s="34"/>
    </row>
    <row r="9" spans="1:8" s="53" customFormat="1" ht="15.75" customHeight="1" x14ac:dyDescent="0.2">
      <c r="A9" s="123" t="s">
        <v>366</v>
      </c>
      <c r="B9" s="123"/>
      <c r="C9" s="123"/>
      <c r="D9" s="123"/>
      <c r="E9" s="123"/>
      <c r="F9" s="123"/>
    </row>
    <row r="10" spans="1:8" s="53" customFormat="1" ht="15.75" customHeight="1" x14ac:dyDescent="0.2">
      <c r="A10" s="54"/>
      <c r="B10" s="54"/>
      <c r="C10" s="54"/>
      <c r="D10" s="54"/>
      <c r="E10" s="54"/>
      <c r="F10" s="54"/>
    </row>
    <row r="11" spans="1:8" s="39" customFormat="1" ht="15.75" customHeight="1" x14ac:dyDescent="0.2">
      <c r="A11" s="122" t="s">
        <v>276</v>
      </c>
      <c r="B11" s="122"/>
      <c r="C11" s="122"/>
      <c r="D11" s="55"/>
      <c r="E11" s="48"/>
      <c r="F11" s="34"/>
    </row>
    <row r="12" spans="1:8" s="53" customFormat="1" ht="15.75" customHeight="1" x14ac:dyDescent="0.2">
      <c r="A12" s="49"/>
      <c r="B12" s="50"/>
      <c r="C12" s="51"/>
      <c r="D12" s="52"/>
      <c r="E12" s="50"/>
      <c r="F12" s="50"/>
    </row>
    <row r="13" spans="1:8" ht="15.75" customHeight="1" x14ac:dyDescent="0.2">
      <c r="A13" s="57" t="s">
        <v>277</v>
      </c>
      <c r="B13" s="56"/>
      <c r="C13" s="56"/>
      <c r="D13" s="56"/>
      <c r="E13" s="56"/>
      <c r="F13" s="56"/>
      <c r="G13" s="56"/>
      <c r="H13" s="56"/>
    </row>
    <row r="14" spans="1:8" ht="15.75" customHeight="1" x14ac:dyDescent="0.2">
      <c r="A14" s="124"/>
      <c r="B14" s="125"/>
      <c r="C14" s="125"/>
      <c r="D14" s="125"/>
      <c r="E14" s="125"/>
      <c r="F14" s="126"/>
      <c r="G14" s="58"/>
      <c r="H14" s="58"/>
    </row>
    <row r="15" spans="1:8" s="53" customFormat="1" ht="15.75" customHeight="1" x14ac:dyDescent="0.2">
      <c r="A15" s="123"/>
      <c r="B15" s="127"/>
      <c r="C15" s="127"/>
      <c r="D15" s="127"/>
      <c r="E15" s="127"/>
      <c r="F15" s="127"/>
    </row>
    <row r="16" spans="1:8" s="53" customFormat="1" ht="15.75" customHeight="1" x14ac:dyDescent="0.2">
      <c r="A16" s="49"/>
      <c r="B16" s="50"/>
      <c r="C16" s="51"/>
      <c r="D16" s="52"/>
      <c r="E16" s="50"/>
      <c r="F16" s="50"/>
    </row>
    <row r="17" spans="1:6" s="108" customFormat="1" ht="15.75" customHeight="1" x14ac:dyDescent="0.2">
      <c r="A17" s="106" t="s">
        <v>443</v>
      </c>
      <c r="B17" s="109" t="s">
        <v>444</v>
      </c>
      <c r="C17" s="74"/>
      <c r="D17" s="107"/>
      <c r="E17" s="106"/>
      <c r="F17" s="106"/>
    </row>
    <row r="18" spans="1:6" s="108" customFormat="1" ht="15.75" customHeight="1" x14ac:dyDescent="0.2">
      <c r="A18" s="105"/>
      <c r="B18" s="109" t="s">
        <v>445</v>
      </c>
      <c r="C18" s="74"/>
      <c r="D18" s="107"/>
      <c r="E18" s="106"/>
      <c r="F18" s="106"/>
    </row>
    <row r="19" spans="1:6" s="108" customFormat="1" ht="15.75" customHeight="1" x14ac:dyDescent="0.2">
      <c r="A19" s="105"/>
      <c r="B19" s="109" t="s">
        <v>446</v>
      </c>
      <c r="C19" s="74"/>
      <c r="D19" s="107"/>
      <c r="E19" s="106"/>
      <c r="F19" s="106"/>
    </row>
    <row r="20" spans="1:6" s="108" customFormat="1" ht="15.75" customHeight="1" x14ac:dyDescent="0.2">
      <c r="A20" s="105"/>
      <c r="B20" s="109" t="s">
        <v>447</v>
      </c>
      <c r="C20" s="74"/>
      <c r="D20" s="107"/>
      <c r="E20" s="106"/>
      <c r="F20" s="106"/>
    </row>
    <row r="21" spans="1:6" s="53" customFormat="1" ht="15.75" customHeight="1" x14ac:dyDescent="0.2">
      <c r="A21" s="49"/>
      <c r="B21" s="50"/>
      <c r="C21" s="51"/>
      <c r="D21" s="52"/>
      <c r="E21" s="50"/>
      <c r="F21" s="50"/>
    </row>
    <row r="22" spans="1:6" s="53" customFormat="1" ht="15.75" customHeight="1" x14ac:dyDescent="0.2">
      <c r="A22" s="49"/>
      <c r="B22" s="50"/>
      <c r="C22" s="51"/>
      <c r="D22" s="52"/>
      <c r="E22" s="50"/>
      <c r="F22" s="50"/>
    </row>
    <row r="23" spans="1:6" s="53" customFormat="1" ht="15.75" customHeight="1" x14ac:dyDescent="0.2">
      <c r="A23" s="49"/>
      <c r="B23" s="50"/>
      <c r="C23" s="51"/>
      <c r="D23" s="52"/>
      <c r="E23" s="50"/>
      <c r="F23" s="50"/>
    </row>
    <row r="24" spans="1:6" s="53" customFormat="1" ht="15.75" customHeight="1" x14ac:dyDescent="0.2">
      <c r="A24" s="49"/>
      <c r="B24" s="50"/>
      <c r="C24" s="51"/>
      <c r="D24" s="52"/>
      <c r="E24" s="50"/>
      <c r="F24" s="50"/>
    </row>
    <row r="25" spans="1:6" s="53" customFormat="1" ht="15.75" customHeight="1" x14ac:dyDescent="0.2">
      <c r="A25" s="49"/>
      <c r="B25" s="50"/>
      <c r="C25" s="51"/>
      <c r="D25" s="52"/>
      <c r="E25" s="50"/>
      <c r="F25" s="50"/>
    </row>
    <row r="26" spans="1:6" s="53" customFormat="1" ht="15.75" customHeight="1" x14ac:dyDescent="0.2">
      <c r="A26" s="49"/>
      <c r="B26" s="50"/>
      <c r="C26" s="51"/>
      <c r="D26" s="52"/>
      <c r="E26" s="50"/>
      <c r="F26" s="50"/>
    </row>
  </sheetData>
  <sheetProtection password="C7DA" sheet="1" objects="1" scenarios="1" selectLockedCells="1"/>
  <mergeCells count="7">
    <mergeCell ref="A1:F1"/>
    <mergeCell ref="A11:C11"/>
    <mergeCell ref="A9:F9"/>
    <mergeCell ref="A14:F14"/>
    <mergeCell ref="A15:F15"/>
    <mergeCell ref="A2:F2"/>
    <mergeCell ref="A7:C7"/>
  </mergeCells>
  <phoneticPr fontId="2" type="noConversion"/>
  <printOptions horizontalCentered="1"/>
  <pageMargins left="0.25" right="0.25" top="0.75" bottom="1" header="0.25" footer="0.1"/>
  <pageSetup orientation="landscape" r:id="rId1"/>
  <headerFooter alignWithMargins="0">
    <oddHeader xml:space="preserve">&amp;C&amp;"Arial,Bold"&amp;12ATTACHMENT E
BID PRICING FORM - HYDRANTS&amp;10
</oddHeader>
    <oddFooter>&amp;L&amp;11Company Name________________________
&amp;8
&amp;11
&amp;8Attachment E - Bid Submittal Form - Water System Pipe, Fittings and Appurtenances (RFB #PUR0216-149)&amp;C&amp;11      Initial_____     Date_________________
&amp;10
&amp;R&amp;8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7"/>
  <sheetViews>
    <sheetView zoomScaleNormal="100" workbookViewId="0">
      <pane ySplit="3" topLeftCell="A4" activePane="bottomLeft" state="frozen"/>
      <selection activeCell="A5" sqref="C5"/>
      <selection pane="bottomLeft" activeCell="A5" sqref="C5"/>
    </sheetView>
  </sheetViews>
  <sheetFormatPr defaultRowHeight="15.75" customHeight="1" x14ac:dyDescent="0.2"/>
  <cols>
    <col min="1" max="1" width="52" style="6" customWidth="1"/>
    <col min="2" max="2" width="10.28515625" style="23" bestFit="1" customWidth="1"/>
    <col min="3" max="3" width="10.140625" style="22" bestFit="1" customWidth="1"/>
    <col min="4" max="4" width="13.28515625" style="24" customWidth="1"/>
    <col min="5" max="5" width="21.42578125" style="23" customWidth="1"/>
    <col min="6" max="6" width="27.140625" style="23" customWidth="1"/>
    <col min="7" max="16384" width="9.140625" style="4"/>
  </cols>
  <sheetData>
    <row r="1" spans="1:8" s="44" customFormat="1" ht="46.5" customHeight="1" x14ac:dyDescent="0.2">
      <c r="A1" s="113" t="s">
        <v>274</v>
      </c>
      <c r="B1" s="113"/>
      <c r="C1" s="113"/>
      <c r="D1" s="113"/>
      <c r="E1" s="113"/>
      <c r="F1" s="113"/>
    </row>
    <row r="2" spans="1:8" s="5" customFormat="1" ht="52.5" customHeight="1" x14ac:dyDescent="0.25">
      <c r="A2" s="117" t="s">
        <v>421</v>
      </c>
      <c r="B2" s="118"/>
      <c r="C2" s="118"/>
      <c r="D2" s="118"/>
      <c r="E2" s="118"/>
      <c r="F2" s="119"/>
      <c r="G2" s="99"/>
      <c r="H2" s="99"/>
    </row>
    <row r="3" spans="1:8" s="33" customFormat="1" x14ac:dyDescent="0.25">
      <c r="A3" s="121" t="s">
        <v>0</v>
      </c>
      <c r="B3" s="121"/>
      <c r="C3" s="121"/>
      <c r="D3" s="121"/>
      <c r="E3" s="121"/>
      <c r="F3" s="121"/>
      <c r="G3" s="5"/>
      <c r="H3" s="5"/>
    </row>
    <row r="4" spans="1:8" s="2" customFormat="1" ht="26.25" customHeight="1" x14ac:dyDescent="0.2">
      <c r="A4" s="30" t="s">
        <v>1</v>
      </c>
      <c r="B4" s="31" t="s">
        <v>232</v>
      </c>
      <c r="C4" s="25" t="s">
        <v>230</v>
      </c>
      <c r="D4" s="26" t="s">
        <v>239</v>
      </c>
      <c r="E4" s="32" t="s">
        <v>231</v>
      </c>
      <c r="F4" s="32" t="s">
        <v>356</v>
      </c>
      <c r="G4" s="33"/>
      <c r="H4" s="33"/>
    </row>
    <row r="5" spans="1:8" s="2" customFormat="1" ht="15.75" customHeight="1" x14ac:dyDescent="0.2">
      <c r="A5" s="9" t="s">
        <v>240</v>
      </c>
      <c r="B5" s="41"/>
      <c r="C5" s="7"/>
      <c r="D5" s="27"/>
      <c r="E5" s="42"/>
      <c r="F5" s="42"/>
    </row>
    <row r="6" spans="1:8" s="2" customFormat="1" ht="15.75" customHeight="1" x14ac:dyDescent="0.2">
      <c r="A6" s="69"/>
      <c r="B6" s="7">
        <v>25</v>
      </c>
      <c r="C6" s="20"/>
      <c r="D6" s="27">
        <f>B6*C6</f>
        <v>0</v>
      </c>
      <c r="E6" s="62"/>
      <c r="F6" s="62"/>
    </row>
    <row r="7" spans="1:8" s="39" customFormat="1" ht="15.75" customHeight="1" x14ac:dyDescent="0.2">
      <c r="A7" s="69"/>
      <c r="B7" s="7"/>
      <c r="C7" s="20"/>
      <c r="D7" s="27"/>
      <c r="E7" s="62"/>
      <c r="F7" s="62"/>
      <c r="G7" s="2"/>
      <c r="H7" s="2"/>
    </row>
    <row r="8" spans="1:8" s="39" customFormat="1" ht="15.75" customHeight="1" x14ac:dyDescent="0.2">
      <c r="A8" s="128" t="s">
        <v>241</v>
      </c>
      <c r="B8" s="128"/>
      <c r="C8" s="128"/>
      <c r="D8" s="38">
        <f>SUM(D6:D7)</f>
        <v>0</v>
      </c>
      <c r="E8" s="34"/>
      <c r="F8" s="34"/>
    </row>
    <row r="9" spans="1:8" s="53" customFormat="1" ht="15.75" customHeight="1" x14ac:dyDescent="0.2">
      <c r="A9" s="92"/>
      <c r="B9" s="92"/>
      <c r="C9" s="92"/>
      <c r="D9" s="40"/>
      <c r="E9" s="34"/>
      <c r="F9" s="34"/>
      <c r="G9" s="39"/>
      <c r="H9" s="39"/>
    </row>
    <row r="10" spans="1:8" s="53" customFormat="1" ht="15.75" customHeight="1" x14ac:dyDescent="0.2">
      <c r="A10" s="123" t="s">
        <v>366</v>
      </c>
      <c r="B10" s="123"/>
      <c r="C10" s="123"/>
      <c r="D10" s="123"/>
      <c r="E10" s="123"/>
      <c r="F10" s="123"/>
    </row>
    <row r="11" spans="1:8" s="39" customFormat="1" ht="15.75" customHeight="1" x14ac:dyDescent="0.2">
      <c r="A11" s="54"/>
      <c r="B11" s="54"/>
      <c r="C11" s="54"/>
      <c r="D11" s="54"/>
      <c r="E11" s="54"/>
      <c r="F11" s="54"/>
      <c r="G11" s="53"/>
      <c r="H11" s="53"/>
    </row>
    <row r="12" spans="1:8" s="53" customFormat="1" ht="15.75" customHeight="1" x14ac:dyDescent="0.2">
      <c r="A12" s="122" t="s">
        <v>276</v>
      </c>
      <c r="B12" s="122"/>
      <c r="C12" s="122"/>
      <c r="D12" s="55"/>
      <c r="E12" s="48"/>
      <c r="F12" s="34"/>
      <c r="G12" s="39"/>
      <c r="H12" s="39"/>
    </row>
    <row r="13" spans="1:8" ht="15.75" customHeight="1" x14ac:dyDescent="0.2">
      <c r="A13" s="49"/>
      <c r="B13" s="91"/>
      <c r="C13" s="51"/>
      <c r="D13" s="52"/>
      <c r="E13" s="91"/>
      <c r="F13" s="91"/>
      <c r="G13" s="53"/>
      <c r="H13" s="53"/>
    </row>
    <row r="14" spans="1:8" ht="15.75" customHeight="1" x14ac:dyDescent="0.2">
      <c r="A14" s="57" t="s">
        <v>277</v>
      </c>
      <c r="B14" s="56"/>
      <c r="C14" s="56"/>
      <c r="D14" s="56"/>
      <c r="E14" s="56"/>
      <c r="F14" s="56"/>
      <c r="G14" s="56"/>
      <c r="H14" s="56"/>
    </row>
    <row r="15" spans="1:8" s="53" customFormat="1" ht="15.75" customHeight="1" x14ac:dyDescent="0.2">
      <c r="A15" s="124"/>
      <c r="B15" s="125"/>
      <c r="C15" s="125"/>
      <c r="D15" s="125"/>
      <c r="E15" s="125"/>
      <c r="F15" s="126"/>
      <c r="G15" s="58"/>
      <c r="H15" s="58"/>
    </row>
    <row r="16" spans="1:8" s="53" customFormat="1" ht="15.75" customHeight="1" x14ac:dyDescent="0.2">
      <c r="A16" s="123"/>
      <c r="B16" s="127"/>
      <c r="C16" s="127"/>
      <c r="D16" s="127"/>
      <c r="E16" s="127"/>
      <c r="F16" s="127"/>
    </row>
    <row r="17" spans="1:8" s="53" customFormat="1" ht="15.75" customHeight="1" x14ac:dyDescent="0.2">
      <c r="A17" s="49"/>
      <c r="B17" s="91"/>
      <c r="C17" s="51"/>
      <c r="D17" s="52"/>
      <c r="E17" s="91"/>
      <c r="F17" s="91"/>
    </row>
    <row r="18" spans="1:8" s="53" customFormat="1" ht="15.75" customHeight="1" x14ac:dyDescent="0.2">
      <c r="A18" s="106" t="s">
        <v>443</v>
      </c>
      <c r="B18" s="109" t="s">
        <v>444</v>
      </c>
      <c r="C18" s="74"/>
      <c r="D18" s="107"/>
      <c r="E18" s="91"/>
      <c r="F18" s="91"/>
    </row>
    <row r="19" spans="1:8" s="53" customFormat="1" ht="15.75" customHeight="1" x14ac:dyDescent="0.2">
      <c r="A19" s="105"/>
      <c r="B19" s="109" t="s">
        <v>445</v>
      </c>
      <c r="C19" s="74"/>
      <c r="D19" s="107"/>
      <c r="E19" s="91"/>
      <c r="F19" s="91"/>
    </row>
    <row r="20" spans="1:8" s="53" customFormat="1" ht="15.75" customHeight="1" x14ac:dyDescent="0.2">
      <c r="A20" s="105"/>
      <c r="B20" s="109" t="s">
        <v>446</v>
      </c>
      <c r="C20" s="74"/>
      <c r="D20" s="107"/>
      <c r="E20" s="91"/>
      <c r="F20" s="91"/>
    </row>
    <row r="21" spans="1:8" s="53" customFormat="1" ht="15.75" customHeight="1" x14ac:dyDescent="0.2">
      <c r="A21" s="105"/>
      <c r="B21" s="109" t="s">
        <v>447</v>
      </c>
      <c r="C21" s="74"/>
      <c r="D21" s="107"/>
      <c r="E21" s="91"/>
      <c r="F21" s="91"/>
    </row>
    <row r="22" spans="1:8" s="53" customFormat="1" ht="15.75" customHeight="1" x14ac:dyDescent="0.2">
      <c r="A22" s="49"/>
      <c r="B22" s="91"/>
      <c r="C22" s="51"/>
      <c r="D22" s="52"/>
      <c r="E22" s="91"/>
      <c r="F22" s="91"/>
    </row>
    <row r="23" spans="1:8" s="53" customFormat="1" ht="15.75" customHeight="1" x14ac:dyDescent="0.2">
      <c r="A23" s="49"/>
      <c r="B23" s="91"/>
      <c r="C23" s="51"/>
      <c r="D23" s="52"/>
      <c r="E23" s="91"/>
      <c r="F23" s="91"/>
    </row>
    <row r="24" spans="1:8" s="53" customFormat="1" ht="15.75" customHeight="1" x14ac:dyDescent="0.2">
      <c r="A24" s="49"/>
      <c r="B24" s="91"/>
      <c r="C24" s="51"/>
      <c r="D24" s="52"/>
      <c r="E24" s="91"/>
      <c r="F24" s="91"/>
    </row>
    <row r="25" spans="1:8" s="53" customFormat="1" ht="15.75" customHeight="1" x14ac:dyDescent="0.2">
      <c r="A25" s="49"/>
      <c r="B25" s="91"/>
      <c r="C25" s="51"/>
      <c r="D25" s="52"/>
      <c r="E25" s="91"/>
      <c r="F25" s="91"/>
    </row>
    <row r="26" spans="1:8" s="53" customFormat="1" ht="15.75" customHeight="1" x14ac:dyDescent="0.2">
      <c r="A26" s="49"/>
      <c r="B26" s="91"/>
      <c r="C26" s="51"/>
      <c r="D26" s="52"/>
      <c r="E26" s="91"/>
      <c r="F26" s="91"/>
    </row>
    <row r="27" spans="1:8" ht="15.75" customHeight="1" x14ac:dyDescent="0.2">
      <c r="A27" s="49"/>
      <c r="B27" s="91"/>
      <c r="C27" s="51"/>
      <c r="D27" s="52"/>
      <c r="E27" s="91"/>
      <c r="F27" s="91"/>
      <c r="G27" s="53"/>
      <c r="H27" s="53"/>
    </row>
  </sheetData>
  <sheetProtection password="C7DA" sheet="1" objects="1" scenarios="1" selectLockedCells="1"/>
  <mergeCells count="8">
    <mergeCell ref="A16:F16"/>
    <mergeCell ref="A12:C12"/>
    <mergeCell ref="A15:F15"/>
    <mergeCell ref="A2:F2"/>
    <mergeCell ref="A1:F1"/>
    <mergeCell ref="A3:F3"/>
    <mergeCell ref="A8:C8"/>
    <mergeCell ref="A10:F10"/>
  </mergeCells>
  <printOptions horizontalCentered="1"/>
  <pageMargins left="0.25" right="0.25" top="0.75" bottom="1" header="0.25" footer="0.1"/>
  <pageSetup orientation="landscape" r:id="rId1"/>
  <headerFooter alignWithMargins="0">
    <oddHeader xml:space="preserve">&amp;C&amp;"Arial,Bold"&amp;12ATTACHMENT E
BID PRICING FORM - &amp;A&amp;10
</oddHeader>
    <oddFooter>&amp;L&amp;11Company Name______________________
&amp;8
&amp;11
&amp;8Attachment E - Bid Submittal Form - Water System Pipe, Fittings and Appurtenances (RFB #PUR1176-159)&amp;C&amp;11      Initial_____     Date_________________
&amp;10
&amp;R&amp;8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zoomScale="90" workbookViewId="0">
      <pane ySplit="3" topLeftCell="A4" activePane="bottomLeft" state="frozen"/>
      <selection activeCell="A5" sqref="C5"/>
      <selection pane="bottomLeft" activeCell="A5" sqref="C5"/>
    </sheetView>
  </sheetViews>
  <sheetFormatPr defaultRowHeight="15.75" customHeight="1" x14ac:dyDescent="0.2"/>
  <cols>
    <col min="1" max="1" width="35.85546875" style="6" customWidth="1"/>
    <col min="2" max="2" width="10.85546875" style="23" customWidth="1"/>
    <col min="3" max="3" width="11.140625" style="66" bestFit="1" customWidth="1"/>
    <col min="4" max="4" width="13.28515625" style="24" bestFit="1" customWidth="1"/>
    <col min="5" max="6" width="30.85546875" style="68" customWidth="1"/>
    <col min="7" max="16384" width="9.140625" style="4"/>
  </cols>
  <sheetData>
    <row r="1" spans="1:6" s="44" customFormat="1" ht="46.5" customHeight="1" x14ac:dyDescent="0.2">
      <c r="A1" s="113" t="s">
        <v>274</v>
      </c>
      <c r="B1" s="113"/>
      <c r="C1" s="113"/>
      <c r="D1" s="113"/>
      <c r="E1" s="113"/>
      <c r="F1" s="113"/>
    </row>
    <row r="2" spans="1:6" s="5" customFormat="1" ht="15.75" customHeight="1" x14ac:dyDescent="0.25">
      <c r="A2" s="115" t="s">
        <v>18</v>
      </c>
      <c r="B2" s="115"/>
      <c r="C2" s="115"/>
      <c r="D2" s="115"/>
      <c r="E2" s="115"/>
      <c r="F2" s="115"/>
    </row>
    <row r="3" spans="1:6" s="33" customFormat="1" ht="31.5" customHeight="1" x14ac:dyDescent="0.2">
      <c r="A3" s="30" t="s">
        <v>1</v>
      </c>
      <c r="B3" s="31" t="s">
        <v>232</v>
      </c>
      <c r="C3" s="46" t="s">
        <v>230</v>
      </c>
      <c r="D3" s="26" t="s">
        <v>239</v>
      </c>
      <c r="E3" s="61" t="s">
        <v>231</v>
      </c>
      <c r="F3" s="61" t="s">
        <v>209</v>
      </c>
    </row>
    <row r="4" spans="1:6" s="3" customFormat="1" ht="15.75" customHeight="1" x14ac:dyDescent="0.2">
      <c r="A4" s="116" t="s">
        <v>384</v>
      </c>
      <c r="B4" s="116"/>
      <c r="C4" s="116"/>
      <c r="D4" s="116"/>
      <c r="E4" s="116"/>
      <c r="F4" s="116"/>
    </row>
    <row r="5" spans="1:6" s="1" customFormat="1" ht="15.75" customHeight="1" x14ac:dyDescent="0.2">
      <c r="A5" s="13" t="s">
        <v>19</v>
      </c>
      <c r="B5" s="10">
        <v>6</v>
      </c>
      <c r="C5" s="20"/>
      <c r="D5" s="27">
        <f>B5*C5</f>
        <v>0</v>
      </c>
      <c r="E5" s="62"/>
      <c r="F5" s="62"/>
    </row>
    <row r="6" spans="1:6" s="1" customFormat="1" ht="15.75" customHeight="1" x14ac:dyDescent="0.2">
      <c r="A6" s="13" t="s">
        <v>20</v>
      </c>
      <c r="B6" s="10">
        <v>200</v>
      </c>
      <c r="C6" s="20"/>
      <c r="D6" s="27">
        <f>B6*C6</f>
        <v>0</v>
      </c>
      <c r="E6" s="62"/>
      <c r="F6" s="62"/>
    </row>
    <row r="7" spans="1:6" s="1" customFormat="1" ht="15.75" customHeight="1" x14ac:dyDescent="0.2">
      <c r="A7" s="13" t="s">
        <v>21</v>
      </c>
      <c r="B7" s="10">
        <v>200</v>
      </c>
      <c r="C7" s="20"/>
      <c r="D7" s="27">
        <f>B7*C7</f>
        <v>0</v>
      </c>
      <c r="E7" s="62"/>
      <c r="F7" s="62"/>
    </row>
    <row r="8" spans="1:6" s="1" customFormat="1" ht="15.75" customHeight="1" x14ac:dyDescent="0.2">
      <c r="A8" s="13" t="s">
        <v>22</v>
      </c>
      <c r="B8" s="10">
        <v>12</v>
      </c>
      <c r="C8" s="20"/>
      <c r="D8" s="27">
        <f>B8*C8</f>
        <v>0</v>
      </c>
      <c r="E8" s="62"/>
      <c r="F8" s="62"/>
    </row>
    <row r="9" spans="1:6" s="1" customFormat="1" ht="15.75" customHeight="1" x14ac:dyDescent="0.2">
      <c r="A9" s="13" t="s">
        <v>23</v>
      </c>
      <c r="B9" s="10">
        <v>100</v>
      </c>
      <c r="C9" s="20"/>
      <c r="D9" s="27">
        <f>B9*C9</f>
        <v>0</v>
      </c>
      <c r="E9" s="62"/>
      <c r="F9" s="62"/>
    </row>
    <row r="10" spans="1:6" s="3" customFormat="1" ht="15.75" customHeight="1" x14ac:dyDescent="0.2">
      <c r="A10" s="116" t="s">
        <v>385</v>
      </c>
      <c r="B10" s="116"/>
      <c r="C10" s="116"/>
      <c r="D10" s="116"/>
      <c r="E10" s="116"/>
      <c r="F10" s="116"/>
    </row>
    <row r="11" spans="1:6" s="1" customFormat="1" ht="15.75" customHeight="1" x14ac:dyDescent="0.2">
      <c r="A11" s="13" t="s">
        <v>24</v>
      </c>
      <c r="B11" s="10">
        <v>4</v>
      </c>
      <c r="C11" s="20"/>
      <c r="D11" s="27">
        <f>B11*C11</f>
        <v>0</v>
      </c>
      <c r="E11" s="62"/>
      <c r="F11" s="62"/>
    </row>
    <row r="12" spans="1:6" s="1" customFormat="1" ht="15.75" customHeight="1" x14ac:dyDescent="0.2">
      <c r="A12" s="13" t="s">
        <v>25</v>
      </c>
      <c r="B12" s="10">
        <v>24</v>
      </c>
      <c r="C12" s="20"/>
      <c r="D12" s="27">
        <f>B12*C12</f>
        <v>0</v>
      </c>
      <c r="E12" s="62"/>
      <c r="F12" s="62"/>
    </row>
    <row r="13" spans="1:6" s="1" customFormat="1" ht="15.75" customHeight="1" x14ac:dyDescent="0.2">
      <c r="A13" s="13" t="s">
        <v>26</v>
      </c>
      <c r="B13" s="10">
        <v>12</v>
      </c>
      <c r="C13" s="20"/>
      <c r="D13" s="27">
        <f>B13*C13</f>
        <v>0</v>
      </c>
      <c r="E13" s="62"/>
      <c r="F13" s="62"/>
    </row>
    <row r="14" spans="1:6" s="1" customFormat="1" ht="15.75" customHeight="1" x14ac:dyDescent="0.2">
      <c r="A14" s="13" t="s">
        <v>27</v>
      </c>
      <c r="B14" s="10">
        <v>4</v>
      </c>
      <c r="C14" s="20"/>
      <c r="D14" s="27">
        <f>B14*C14</f>
        <v>0</v>
      </c>
      <c r="E14" s="62"/>
      <c r="F14" s="62"/>
    </row>
    <row r="15" spans="1:6" s="2" customFormat="1" ht="15.75" customHeight="1" x14ac:dyDescent="0.2">
      <c r="A15" s="13" t="s">
        <v>28</v>
      </c>
      <c r="B15" s="10">
        <v>12</v>
      </c>
      <c r="C15" s="20"/>
      <c r="D15" s="27">
        <f>B15*C15</f>
        <v>0</v>
      </c>
      <c r="E15" s="62"/>
      <c r="F15" s="62"/>
    </row>
    <row r="16" spans="1:6" s="3" customFormat="1" ht="15.75" customHeight="1" x14ac:dyDescent="0.2">
      <c r="A16" s="116" t="s">
        <v>386</v>
      </c>
      <c r="B16" s="116"/>
      <c r="C16" s="116"/>
      <c r="D16" s="116"/>
      <c r="E16" s="116"/>
      <c r="F16" s="116"/>
    </row>
    <row r="17" spans="1:8" s="2" customFormat="1" ht="15.75" customHeight="1" x14ac:dyDescent="0.2">
      <c r="A17" s="73" t="s">
        <v>375</v>
      </c>
      <c r="B17" s="10">
        <v>6</v>
      </c>
      <c r="C17" s="20"/>
      <c r="D17" s="27">
        <f>B17*C17</f>
        <v>0</v>
      </c>
      <c r="E17" s="62"/>
      <c r="F17" s="62"/>
    </row>
    <row r="18" spans="1:8" s="2" customFormat="1" ht="15.75" customHeight="1" x14ac:dyDescent="0.2">
      <c r="A18" s="73" t="s">
        <v>29</v>
      </c>
      <c r="B18" s="10">
        <v>6</v>
      </c>
      <c r="C18" s="20"/>
      <c r="D18" s="27">
        <f>B18*C18</f>
        <v>0</v>
      </c>
      <c r="E18" s="62"/>
      <c r="F18" s="62"/>
    </row>
    <row r="19" spans="1:8" s="3" customFormat="1" ht="15.75" customHeight="1" x14ac:dyDescent="0.2">
      <c r="A19" s="116" t="s">
        <v>427</v>
      </c>
      <c r="B19" s="116"/>
      <c r="C19" s="116"/>
      <c r="D19" s="116"/>
      <c r="E19" s="116"/>
      <c r="F19" s="116"/>
    </row>
    <row r="20" spans="1:8" s="2" customFormat="1" ht="15.75" customHeight="1" x14ac:dyDescent="0.2">
      <c r="A20" s="13" t="s">
        <v>30</v>
      </c>
      <c r="B20" s="10">
        <v>24</v>
      </c>
      <c r="C20" s="20"/>
      <c r="D20" s="27">
        <f>B20*C20</f>
        <v>0</v>
      </c>
      <c r="E20" s="62"/>
      <c r="F20" s="62"/>
    </row>
    <row r="21" spans="1:8" s="2" customFormat="1" ht="15.75" customHeight="1" x14ac:dyDescent="0.2">
      <c r="A21" s="13" t="s">
        <v>31</v>
      </c>
      <c r="B21" s="10">
        <v>6</v>
      </c>
      <c r="C21" s="20"/>
      <c r="D21" s="27">
        <f>B21*C21</f>
        <v>0</v>
      </c>
      <c r="E21" s="62"/>
      <c r="F21" s="62"/>
    </row>
    <row r="22" spans="1:8" s="2" customFormat="1" ht="15.75" customHeight="1" x14ac:dyDescent="0.2">
      <c r="A22" s="13" t="s">
        <v>32</v>
      </c>
      <c r="B22" s="10">
        <v>6</v>
      </c>
      <c r="C22" s="20"/>
      <c r="D22" s="27">
        <f>B22*C22</f>
        <v>0</v>
      </c>
      <c r="E22" s="62"/>
      <c r="F22" s="62"/>
    </row>
    <row r="23" spans="1:8" s="2" customFormat="1" ht="15.75" customHeight="1" x14ac:dyDescent="0.2">
      <c r="A23" s="13" t="s">
        <v>33</v>
      </c>
      <c r="B23" s="10">
        <v>1</v>
      </c>
      <c r="C23" s="20"/>
      <c r="D23" s="27">
        <f>B23*C23</f>
        <v>0</v>
      </c>
      <c r="E23" s="62"/>
      <c r="F23" s="62"/>
    </row>
    <row r="24" spans="1:8" s="2" customFormat="1" ht="15.75" customHeight="1" x14ac:dyDescent="0.2">
      <c r="A24" s="13" t="s">
        <v>34</v>
      </c>
      <c r="B24" s="10">
        <v>1</v>
      </c>
      <c r="C24" s="20"/>
      <c r="D24" s="27">
        <f>B24*C24</f>
        <v>0</v>
      </c>
      <c r="E24" s="62"/>
      <c r="F24" s="62"/>
    </row>
    <row r="25" spans="1:8" s="2" customFormat="1" ht="15.75" customHeight="1" x14ac:dyDescent="0.2">
      <c r="A25" s="114" t="s">
        <v>249</v>
      </c>
      <c r="B25" s="114"/>
      <c r="C25" s="129"/>
      <c r="D25" s="27">
        <f>SUM(D20:D24,D5:D9,D11:D15,D17)</f>
        <v>0</v>
      </c>
      <c r="E25" s="64"/>
      <c r="F25" s="64"/>
    </row>
    <row r="27" spans="1:8" ht="15.75" customHeight="1" x14ac:dyDescent="0.2">
      <c r="A27" s="57" t="s">
        <v>277</v>
      </c>
      <c r="B27" s="56"/>
      <c r="C27" s="65"/>
      <c r="D27" s="56"/>
      <c r="E27" s="67"/>
      <c r="F27" s="67"/>
      <c r="G27" s="56"/>
      <c r="H27" s="56"/>
    </row>
    <row r="28" spans="1:8" ht="15.75" customHeight="1" x14ac:dyDescent="0.2">
      <c r="A28" s="110"/>
      <c r="B28" s="111"/>
      <c r="C28" s="111"/>
      <c r="D28" s="111"/>
      <c r="E28" s="111"/>
      <c r="F28" s="112"/>
      <c r="G28" s="58"/>
      <c r="H28" s="58"/>
    </row>
  </sheetData>
  <sheetProtection password="C7DA" sheet="1" objects="1" scenarios="1" selectLockedCells="1"/>
  <mergeCells count="8">
    <mergeCell ref="A28:F28"/>
    <mergeCell ref="A1:F1"/>
    <mergeCell ref="A25:C25"/>
    <mergeCell ref="A2:F2"/>
    <mergeCell ref="A4:F4"/>
    <mergeCell ref="A10:F10"/>
    <mergeCell ref="A16:F16"/>
    <mergeCell ref="A19:F19"/>
  </mergeCells>
  <phoneticPr fontId="2" type="noConversion"/>
  <printOptions horizontalCentered="1"/>
  <pageMargins left="0.25" right="0.25" top="0.75" bottom="1" header="0.25" footer="0.1"/>
  <pageSetup scale="96" orientation="landscape" r:id="rId1"/>
  <headerFooter alignWithMargins="0">
    <oddHeader xml:space="preserve">&amp;C&amp;"Arial,Bold"&amp;12ATTACHMENT E
BID PRICING FORM - VALVES&amp;10
</oddHeader>
    <oddFooter>&amp;L&amp;11Company Name_____________________
&amp;8
&amp;11
&amp;8Attachment E - Bid Submittal Form - Water System Pipe, Fittings and Appurtenances (RFB #PUR0117-159)&amp;C&amp;11      Initial_____     Date_________________
&amp;10
&amp;R&amp;8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9"/>
  <sheetViews>
    <sheetView zoomScale="90" workbookViewId="0">
      <pane ySplit="3" topLeftCell="A4" activePane="bottomLeft" state="frozen"/>
      <selection activeCell="A5" sqref="C5"/>
      <selection pane="bottomLeft" activeCell="A5" sqref="A5:F5"/>
    </sheetView>
  </sheetViews>
  <sheetFormatPr defaultRowHeight="15.75" customHeight="1" x14ac:dyDescent="0.2"/>
  <cols>
    <col min="1" max="1" width="35.85546875" style="6" customWidth="1"/>
    <col min="2" max="2" width="10.85546875" style="23" customWidth="1"/>
    <col min="3" max="3" width="11.140625" style="66" bestFit="1" customWidth="1"/>
    <col min="4" max="4" width="13.28515625" style="24" bestFit="1" customWidth="1"/>
    <col min="5" max="6" width="30.85546875" style="68" customWidth="1"/>
    <col min="7" max="16384" width="9.140625" style="4"/>
  </cols>
  <sheetData>
    <row r="1" spans="1:6" s="44" customFormat="1" ht="46.5" customHeight="1" x14ac:dyDescent="0.2">
      <c r="A1" s="113" t="s">
        <v>274</v>
      </c>
      <c r="B1" s="113"/>
      <c r="C1" s="113"/>
      <c r="D1" s="113"/>
      <c r="E1" s="113"/>
      <c r="F1" s="113"/>
    </row>
    <row r="2" spans="1:6" s="5" customFormat="1" ht="49.5" customHeight="1" x14ac:dyDescent="0.25">
      <c r="A2" s="117" t="s">
        <v>421</v>
      </c>
      <c r="B2" s="118"/>
      <c r="C2" s="118"/>
      <c r="D2" s="118"/>
      <c r="E2" s="118"/>
      <c r="F2" s="119"/>
    </row>
    <row r="3" spans="1:6" s="33" customFormat="1" x14ac:dyDescent="0.25">
      <c r="A3" s="121" t="s">
        <v>18</v>
      </c>
      <c r="B3" s="121"/>
      <c r="C3" s="121"/>
      <c r="D3" s="121"/>
      <c r="E3" s="121"/>
      <c r="F3" s="121"/>
    </row>
    <row r="4" spans="1:6" s="3" customFormat="1" ht="30" customHeight="1" x14ac:dyDescent="0.2">
      <c r="A4" s="30" t="s">
        <v>1</v>
      </c>
      <c r="B4" s="31" t="s">
        <v>232</v>
      </c>
      <c r="C4" s="46" t="s">
        <v>230</v>
      </c>
      <c r="D4" s="26" t="s">
        <v>239</v>
      </c>
      <c r="E4" s="61" t="s">
        <v>231</v>
      </c>
      <c r="F4" s="61" t="s">
        <v>209</v>
      </c>
    </row>
    <row r="5" spans="1:6" s="1" customFormat="1" ht="15.75" customHeight="1" x14ac:dyDescent="0.2">
      <c r="A5" s="116" t="s">
        <v>384</v>
      </c>
      <c r="B5" s="116"/>
      <c r="C5" s="116"/>
      <c r="D5" s="116"/>
      <c r="E5" s="116"/>
      <c r="F5" s="116"/>
    </row>
    <row r="6" spans="1:6" s="1" customFormat="1" ht="15.75" customHeight="1" x14ac:dyDescent="0.2">
      <c r="A6" s="13" t="s">
        <v>19</v>
      </c>
      <c r="B6" s="10">
        <v>6</v>
      </c>
      <c r="C6" s="20"/>
      <c r="D6" s="27">
        <f>B6*C6</f>
        <v>0</v>
      </c>
      <c r="E6" s="62"/>
      <c r="F6" s="62"/>
    </row>
    <row r="7" spans="1:6" s="1" customFormat="1" ht="15.75" customHeight="1" x14ac:dyDescent="0.2">
      <c r="A7" s="13" t="s">
        <v>20</v>
      </c>
      <c r="B7" s="10">
        <v>20</v>
      </c>
      <c r="C7" s="20"/>
      <c r="D7" s="27">
        <f>B7*C7</f>
        <v>0</v>
      </c>
      <c r="E7" s="62"/>
      <c r="F7" s="62"/>
    </row>
    <row r="8" spans="1:6" s="1" customFormat="1" ht="15.75" customHeight="1" x14ac:dyDescent="0.2">
      <c r="A8" s="13" t="s">
        <v>21</v>
      </c>
      <c r="B8" s="10">
        <v>20</v>
      </c>
      <c r="C8" s="20"/>
      <c r="D8" s="27">
        <f>B8*C8</f>
        <v>0</v>
      </c>
      <c r="E8" s="62"/>
      <c r="F8" s="62"/>
    </row>
    <row r="9" spans="1:6" s="1" customFormat="1" ht="15.75" customHeight="1" x14ac:dyDescent="0.2">
      <c r="A9" s="13" t="s">
        <v>22</v>
      </c>
      <c r="B9" s="10">
        <v>12</v>
      </c>
      <c r="C9" s="20"/>
      <c r="D9" s="27">
        <f>B9*C9</f>
        <v>0</v>
      </c>
      <c r="E9" s="62"/>
      <c r="F9" s="62"/>
    </row>
    <row r="10" spans="1:6" s="3" customFormat="1" ht="15.75" customHeight="1" x14ac:dyDescent="0.2">
      <c r="A10" s="13" t="s">
        <v>23</v>
      </c>
      <c r="B10" s="10">
        <v>20</v>
      </c>
      <c r="C10" s="20"/>
      <c r="D10" s="27">
        <f>B10*C10</f>
        <v>0</v>
      </c>
      <c r="E10" s="62"/>
      <c r="F10" s="62"/>
    </row>
    <row r="11" spans="1:6" s="1" customFormat="1" ht="15.75" customHeight="1" x14ac:dyDescent="0.2">
      <c r="A11" s="116" t="s">
        <v>385</v>
      </c>
      <c r="B11" s="116"/>
      <c r="C11" s="116"/>
      <c r="D11" s="116"/>
      <c r="E11" s="116"/>
      <c r="F11" s="116"/>
    </row>
    <row r="12" spans="1:6" s="1" customFormat="1" ht="15.75" customHeight="1" x14ac:dyDescent="0.2">
      <c r="A12" s="13" t="s">
        <v>24</v>
      </c>
      <c r="B12" s="10">
        <v>2</v>
      </c>
      <c r="C12" s="20"/>
      <c r="D12" s="27">
        <f>B12*C12</f>
        <v>0</v>
      </c>
      <c r="E12" s="62"/>
      <c r="F12" s="62"/>
    </row>
    <row r="13" spans="1:6" s="1" customFormat="1" ht="15.75" customHeight="1" x14ac:dyDescent="0.2">
      <c r="A13" s="13" t="s">
        <v>25</v>
      </c>
      <c r="B13" s="10">
        <v>12</v>
      </c>
      <c r="C13" s="20"/>
      <c r="D13" s="27">
        <f>B13*C13</f>
        <v>0</v>
      </c>
      <c r="E13" s="62"/>
      <c r="F13" s="62"/>
    </row>
    <row r="14" spans="1:6" s="1" customFormat="1" ht="15.75" customHeight="1" x14ac:dyDescent="0.2">
      <c r="A14" s="13" t="s">
        <v>26</v>
      </c>
      <c r="B14" s="10">
        <v>12</v>
      </c>
      <c r="C14" s="20"/>
      <c r="D14" s="27">
        <f>B14*C14</f>
        <v>0</v>
      </c>
      <c r="E14" s="62"/>
      <c r="F14" s="62"/>
    </row>
    <row r="15" spans="1:6" s="2" customFormat="1" ht="15.75" customHeight="1" x14ac:dyDescent="0.2">
      <c r="A15" s="13" t="s">
        <v>27</v>
      </c>
      <c r="B15" s="10">
        <v>4</v>
      </c>
      <c r="C15" s="20"/>
      <c r="D15" s="27">
        <f>B15*C15</f>
        <v>0</v>
      </c>
      <c r="E15" s="62"/>
      <c r="F15" s="62"/>
    </row>
    <row r="16" spans="1:6" s="3" customFormat="1" ht="15.75" customHeight="1" x14ac:dyDescent="0.2">
      <c r="A16" s="13" t="s">
        <v>28</v>
      </c>
      <c r="B16" s="10">
        <v>12</v>
      </c>
      <c r="C16" s="20"/>
      <c r="D16" s="27">
        <f>B16*C16</f>
        <v>0</v>
      </c>
      <c r="E16" s="62"/>
      <c r="F16" s="62"/>
    </row>
    <row r="17" spans="1:8" s="2" customFormat="1" ht="15.75" customHeight="1" x14ac:dyDescent="0.2">
      <c r="A17" s="116" t="s">
        <v>386</v>
      </c>
      <c r="B17" s="116"/>
      <c r="C17" s="116"/>
      <c r="D17" s="116"/>
      <c r="E17" s="116"/>
      <c r="F17" s="116"/>
    </row>
    <row r="18" spans="1:8" s="2" customFormat="1" ht="15.75" customHeight="1" x14ac:dyDescent="0.2">
      <c r="A18" s="73" t="s">
        <v>375</v>
      </c>
      <c r="B18" s="10">
        <v>2</v>
      </c>
      <c r="C18" s="20"/>
      <c r="D18" s="27">
        <f>B18*C18</f>
        <v>0</v>
      </c>
      <c r="E18" s="62"/>
      <c r="F18" s="62"/>
    </row>
    <row r="19" spans="1:8" s="3" customFormat="1" ht="15.75" customHeight="1" x14ac:dyDescent="0.2">
      <c r="A19" s="73" t="s">
        <v>29</v>
      </c>
      <c r="B19" s="10">
        <v>2</v>
      </c>
      <c r="C19" s="20"/>
      <c r="D19" s="27">
        <f>B19*C19</f>
        <v>0</v>
      </c>
      <c r="E19" s="62"/>
      <c r="F19" s="62"/>
    </row>
    <row r="20" spans="1:8" s="2" customFormat="1" ht="15.75" customHeight="1" x14ac:dyDescent="0.2">
      <c r="A20" s="116" t="s">
        <v>428</v>
      </c>
      <c r="B20" s="116"/>
      <c r="C20" s="116"/>
      <c r="D20" s="116"/>
      <c r="E20" s="116"/>
      <c r="F20" s="116"/>
    </row>
    <row r="21" spans="1:8" s="2" customFormat="1" ht="15.75" customHeight="1" x14ac:dyDescent="0.2">
      <c r="A21" s="13" t="s">
        <v>30</v>
      </c>
      <c r="B21" s="10">
        <v>12</v>
      </c>
      <c r="C21" s="20"/>
      <c r="D21" s="27">
        <f>B21*C21</f>
        <v>0</v>
      </c>
      <c r="E21" s="62"/>
      <c r="F21" s="62"/>
    </row>
    <row r="22" spans="1:8" s="2" customFormat="1" ht="15.75" customHeight="1" x14ac:dyDescent="0.2">
      <c r="A22" s="13" t="s">
        <v>31</v>
      </c>
      <c r="B22" s="10">
        <v>6</v>
      </c>
      <c r="C22" s="20"/>
      <c r="D22" s="27">
        <f>B22*C22</f>
        <v>0</v>
      </c>
      <c r="E22" s="62"/>
      <c r="F22" s="62"/>
    </row>
    <row r="23" spans="1:8" s="2" customFormat="1" ht="15.75" customHeight="1" x14ac:dyDescent="0.2">
      <c r="A23" s="13" t="s">
        <v>32</v>
      </c>
      <c r="B23" s="10">
        <v>6</v>
      </c>
      <c r="C23" s="20"/>
      <c r="D23" s="27">
        <f>B23*C23</f>
        <v>0</v>
      </c>
      <c r="E23" s="62"/>
      <c r="F23" s="62"/>
    </row>
    <row r="24" spans="1:8" s="2" customFormat="1" ht="15.75" customHeight="1" x14ac:dyDescent="0.2">
      <c r="A24" s="13" t="s">
        <v>33</v>
      </c>
      <c r="B24" s="10">
        <v>1</v>
      </c>
      <c r="C24" s="20"/>
      <c r="D24" s="27">
        <f>B24*C24</f>
        <v>0</v>
      </c>
      <c r="E24" s="62"/>
      <c r="F24" s="62"/>
    </row>
    <row r="25" spans="1:8" s="2" customFormat="1" ht="15.75" customHeight="1" x14ac:dyDescent="0.2">
      <c r="A25" s="13" t="s">
        <v>34</v>
      </c>
      <c r="B25" s="10">
        <v>1</v>
      </c>
      <c r="C25" s="20"/>
      <c r="D25" s="27">
        <f>B25*C25</f>
        <v>0</v>
      </c>
      <c r="E25" s="62"/>
      <c r="F25" s="62"/>
    </row>
    <row r="26" spans="1:8" ht="15.75" customHeight="1" x14ac:dyDescent="0.2">
      <c r="A26" s="114" t="s">
        <v>249</v>
      </c>
      <c r="B26" s="114"/>
      <c r="C26" s="129"/>
      <c r="D26" s="27">
        <f>SUM(D21:D25,D6:D10,D12:D16,D18)</f>
        <v>0</v>
      </c>
      <c r="E26" s="64"/>
      <c r="F26" s="64"/>
    </row>
    <row r="27" spans="1:8" ht="15.75" customHeight="1" x14ac:dyDescent="0.2">
      <c r="G27" s="56"/>
      <c r="H27" s="56"/>
    </row>
    <row r="28" spans="1:8" ht="15.75" customHeight="1" x14ac:dyDescent="0.2">
      <c r="A28" s="57" t="s">
        <v>277</v>
      </c>
      <c r="B28" s="56"/>
      <c r="C28" s="65"/>
      <c r="D28" s="56"/>
      <c r="E28" s="67"/>
      <c r="F28" s="67"/>
      <c r="G28" s="58"/>
      <c r="H28" s="58"/>
    </row>
    <row r="29" spans="1:8" ht="15.75" customHeight="1" x14ac:dyDescent="0.2">
      <c r="A29" s="110"/>
      <c r="B29" s="111"/>
      <c r="C29" s="111"/>
      <c r="D29" s="111"/>
      <c r="E29" s="111"/>
      <c r="F29" s="112"/>
    </row>
  </sheetData>
  <sheetProtection password="C7DA" sheet="1" objects="1" scenarios="1" selectLockedCells="1"/>
  <mergeCells count="9">
    <mergeCell ref="A26:C26"/>
    <mergeCell ref="A29:F29"/>
    <mergeCell ref="A2:F2"/>
    <mergeCell ref="A1:F1"/>
    <mergeCell ref="A3:F3"/>
    <mergeCell ref="A5:F5"/>
    <mergeCell ref="A11:F11"/>
    <mergeCell ref="A17:F17"/>
    <mergeCell ref="A20:F20"/>
  </mergeCells>
  <printOptions horizontalCentered="1"/>
  <pageMargins left="0.25" right="0.25" top="0.75" bottom="1" header="0.25" footer="0.1"/>
  <pageSetup scale="90" orientation="landscape" r:id="rId1"/>
  <headerFooter alignWithMargins="0">
    <oddHeader xml:space="preserve">&amp;C&amp;"Arial,Bold"&amp;12ATTACHMENT E
BID PRICING FORM - &amp;A&amp;10
</oddHeader>
    <oddFooter>&amp;L&amp;11Company Name_______________________
&amp;8
&amp;11
&amp;8Attachment E - Bid Submittal Form - Water System Pipe, Fittings and Appurtenances (RFB #PUR0117-159)&amp;C&amp;11      Initial_____     Date_________________
&amp;10
&amp;R&amp;8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5"/>
  <sheetViews>
    <sheetView zoomScale="90" workbookViewId="0">
      <pane ySplit="2" topLeftCell="A3" activePane="bottomLeft" state="frozen"/>
      <selection activeCell="A5" sqref="C5"/>
      <selection pane="bottomLeft" activeCell="C5" sqref="C5"/>
    </sheetView>
  </sheetViews>
  <sheetFormatPr defaultRowHeight="15.75" customHeight="1" x14ac:dyDescent="0.2"/>
  <cols>
    <col min="1" max="1" width="46.28515625" style="35" customWidth="1"/>
    <col min="2" max="2" width="11.5703125" style="29" customWidth="1"/>
    <col min="3" max="3" width="11.140625" style="18" bestFit="1" customWidth="1"/>
    <col min="4" max="4" width="15" style="36" bestFit="1" customWidth="1"/>
    <col min="5" max="5" width="27.5703125" style="64" customWidth="1"/>
    <col min="6" max="6" width="31" style="64" customWidth="1"/>
    <col min="7" max="16384" width="9.140625" style="2"/>
  </cols>
  <sheetData>
    <row r="1" spans="1:6" s="47" customFormat="1" ht="42" customHeight="1" x14ac:dyDescent="0.2">
      <c r="A1" s="153" t="s">
        <v>376</v>
      </c>
      <c r="B1" s="153"/>
      <c r="C1" s="153"/>
      <c r="D1" s="153"/>
      <c r="E1" s="153"/>
      <c r="F1" s="153"/>
    </row>
    <row r="2" spans="1:6" s="33" customFormat="1" ht="24" x14ac:dyDescent="0.2">
      <c r="A2" s="30" t="s">
        <v>1</v>
      </c>
      <c r="B2" s="31" t="s">
        <v>232</v>
      </c>
      <c r="C2" s="46" t="s">
        <v>230</v>
      </c>
      <c r="D2" s="26" t="s">
        <v>239</v>
      </c>
      <c r="E2" s="61" t="s">
        <v>231</v>
      </c>
      <c r="F2" s="61" t="s">
        <v>209</v>
      </c>
    </row>
    <row r="3" spans="1:6" s="3" customFormat="1" ht="15" customHeight="1" x14ac:dyDescent="0.2">
      <c r="A3" s="116" t="s">
        <v>199</v>
      </c>
      <c r="B3" s="116"/>
      <c r="C3" s="116"/>
      <c r="D3" s="116"/>
      <c r="E3" s="116"/>
      <c r="F3" s="116"/>
    </row>
    <row r="4" spans="1:6" s="1" customFormat="1" ht="15" customHeight="1" x14ac:dyDescent="0.2">
      <c r="A4" s="130" t="s">
        <v>40</v>
      </c>
      <c r="B4" s="131"/>
      <c r="C4" s="131"/>
      <c r="D4" s="131"/>
      <c r="E4" s="131"/>
      <c r="F4" s="132"/>
    </row>
    <row r="5" spans="1:6" ht="15" customHeight="1" x14ac:dyDescent="0.2">
      <c r="A5" s="73" t="s">
        <v>450</v>
      </c>
      <c r="B5" s="7">
        <v>2</v>
      </c>
      <c r="C5" s="20"/>
      <c r="D5" s="27">
        <f t="shared" ref="D5:D22" si="0">B5*C5</f>
        <v>0</v>
      </c>
      <c r="E5" s="62"/>
      <c r="F5" s="62"/>
    </row>
    <row r="6" spans="1:6" ht="15" customHeight="1" x14ac:dyDescent="0.2">
      <c r="A6" s="73" t="s">
        <v>451</v>
      </c>
      <c r="B6" s="7">
        <v>2</v>
      </c>
      <c r="C6" s="20"/>
      <c r="D6" s="27">
        <f t="shared" si="0"/>
        <v>0</v>
      </c>
      <c r="E6" s="62"/>
      <c r="F6" s="62"/>
    </row>
    <row r="7" spans="1:6" ht="15" customHeight="1" x14ac:dyDescent="0.2">
      <c r="A7" s="73" t="s">
        <v>452</v>
      </c>
      <c r="B7" s="7">
        <v>12</v>
      </c>
      <c r="C7" s="20"/>
      <c r="D7" s="27">
        <f t="shared" si="0"/>
        <v>0</v>
      </c>
      <c r="E7" s="62"/>
      <c r="F7" s="62"/>
    </row>
    <row r="8" spans="1:6" ht="15" customHeight="1" x14ac:dyDescent="0.2">
      <c r="A8" s="73" t="s">
        <v>453</v>
      </c>
      <c r="B8" s="7">
        <v>6</v>
      </c>
      <c r="C8" s="20"/>
      <c r="D8" s="27">
        <f t="shared" si="0"/>
        <v>0</v>
      </c>
      <c r="E8" s="62"/>
      <c r="F8" s="62"/>
    </row>
    <row r="9" spans="1:6" ht="15" customHeight="1" x14ac:dyDescent="0.2">
      <c r="A9" s="73" t="s">
        <v>454</v>
      </c>
      <c r="B9" s="7">
        <v>2</v>
      </c>
      <c r="C9" s="20"/>
      <c r="D9" s="27">
        <f t="shared" si="0"/>
        <v>0</v>
      </c>
      <c r="E9" s="62"/>
      <c r="F9" s="62"/>
    </row>
    <row r="10" spans="1:6" ht="15" customHeight="1" x14ac:dyDescent="0.2">
      <c r="A10" s="73" t="s">
        <v>455</v>
      </c>
      <c r="B10" s="7">
        <v>2</v>
      </c>
      <c r="C10" s="20"/>
      <c r="D10" s="27">
        <f t="shared" si="0"/>
        <v>0</v>
      </c>
      <c r="E10" s="62"/>
      <c r="F10" s="62"/>
    </row>
    <row r="11" spans="1:6" ht="15" customHeight="1" x14ac:dyDescent="0.2">
      <c r="A11" s="73" t="s">
        <v>456</v>
      </c>
      <c r="B11" s="7">
        <v>2</v>
      </c>
      <c r="C11" s="20"/>
      <c r="D11" s="27">
        <f>B11*C11</f>
        <v>0</v>
      </c>
      <c r="E11" s="62"/>
      <c r="F11" s="62"/>
    </row>
    <row r="12" spans="1:6" ht="15" customHeight="1" x14ac:dyDescent="0.2">
      <c r="A12" s="73" t="s">
        <v>457</v>
      </c>
      <c r="B12" s="7">
        <v>2</v>
      </c>
      <c r="C12" s="20"/>
      <c r="D12" s="27">
        <f t="shared" si="0"/>
        <v>0</v>
      </c>
      <c r="E12" s="62"/>
      <c r="F12" s="62"/>
    </row>
    <row r="13" spans="1:6" ht="15" customHeight="1" x14ac:dyDescent="0.2">
      <c r="A13" s="73" t="s">
        <v>458</v>
      </c>
      <c r="B13" s="7">
        <v>2</v>
      </c>
      <c r="C13" s="20"/>
      <c r="D13" s="27">
        <f t="shared" si="0"/>
        <v>0</v>
      </c>
      <c r="E13" s="62"/>
      <c r="F13" s="62"/>
    </row>
    <row r="14" spans="1:6" ht="15" customHeight="1" x14ac:dyDescent="0.2">
      <c r="A14" s="73" t="s">
        <v>459</v>
      </c>
      <c r="B14" s="7">
        <v>2</v>
      </c>
      <c r="C14" s="20"/>
      <c r="D14" s="27">
        <f t="shared" si="0"/>
        <v>0</v>
      </c>
      <c r="E14" s="62"/>
      <c r="F14" s="62"/>
    </row>
    <row r="15" spans="1:6" ht="15" customHeight="1" x14ac:dyDescent="0.2">
      <c r="A15" s="73" t="s">
        <v>460</v>
      </c>
      <c r="B15" s="7">
        <v>2</v>
      </c>
      <c r="C15" s="20"/>
      <c r="D15" s="27">
        <f t="shared" si="0"/>
        <v>0</v>
      </c>
      <c r="E15" s="62"/>
      <c r="F15" s="62"/>
    </row>
    <row r="16" spans="1:6" ht="15" customHeight="1" x14ac:dyDescent="0.2">
      <c r="A16" s="73" t="s">
        <v>461</v>
      </c>
      <c r="B16" s="7">
        <v>2</v>
      </c>
      <c r="C16" s="20"/>
      <c r="D16" s="27">
        <f t="shared" si="0"/>
        <v>0</v>
      </c>
      <c r="E16" s="62"/>
      <c r="F16" s="62"/>
    </row>
    <row r="17" spans="1:6" ht="15" customHeight="1" x14ac:dyDescent="0.2">
      <c r="A17" s="73" t="s">
        <v>462</v>
      </c>
      <c r="B17" s="7">
        <v>2</v>
      </c>
      <c r="C17" s="20"/>
      <c r="D17" s="27">
        <f t="shared" si="0"/>
        <v>0</v>
      </c>
      <c r="E17" s="62"/>
      <c r="F17" s="62"/>
    </row>
    <row r="18" spans="1:6" ht="15" customHeight="1" x14ac:dyDescent="0.2">
      <c r="A18" s="73" t="s">
        <v>463</v>
      </c>
      <c r="B18" s="7">
        <v>2</v>
      </c>
      <c r="C18" s="20"/>
      <c r="D18" s="27">
        <f t="shared" si="0"/>
        <v>0</v>
      </c>
      <c r="E18" s="62"/>
      <c r="F18" s="62"/>
    </row>
    <row r="19" spans="1:6" ht="15" customHeight="1" x14ac:dyDescent="0.2">
      <c r="A19" s="73" t="s">
        <v>464</v>
      </c>
      <c r="B19" s="7">
        <v>2</v>
      </c>
      <c r="C19" s="20"/>
      <c r="D19" s="27">
        <f t="shared" si="0"/>
        <v>0</v>
      </c>
      <c r="E19" s="62"/>
      <c r="F19" s="62"/>
    </row>
    <row r="20" spans="1:6" ht="15" customHeight="1" x14ac:dyDescent="0.2">
      <c r="A20" s="73" t="s">
        <v>465</v>
      </c>
      <c r="B20" s="7">
        <v>2</v>
      </c>
      <c r="C20" s="20"/>
      <c r="D20" s="27">
        <f t="shared" si="0"/>
        <v>0</v>
      </c>
      <c r="E20" s="62"/>
      <c r="F20" s="62"/>
    </row>
    <row r="21" spans="1:6" ht="15" customHeight="1" x14ac:dyDescent="0.2">
      <c r="A21" s="73" t="s">
        <v>466</v>
      </c>
      <c r="B21" s="7">
        <v>2</v>
      </c>
      <c r="C21" s="20"/>
      <c r="D21" s="27">
        <f t="shared" si="0"/>
        <v>0</v>
      </c>
      <c r="E21" s="62"/>
      <c r="F21" s="62"/>
    </row>
    <row r="22" spans="1:6" ht="15" customHeight="1" x14ac:dyDescent="0.2">
      <c r="A22" s="73" t="s">
        <v>467</v>
      </c>
      <c r="B22" s="7">
        <v>2</v>
      </c>
      <c r="C22" s="20"/>
      <c r="D22" s="27">
        <f t="shared" si="0"/>
        <v>0</v>
      </c>
      <c r="E22" s="62"/>
      <c r="F22" s="62"/>
    </row>
    <row r="23" spans="1:6" s="1" customFormat="1" ht="15" customHeight="1" x14ac:dyDescent="0.2">
      <c r="A23" s="130" t="s">
        <v>41</v>
      </c>
      <c r="B23" s="131"/>
      <c r="C23" s="131"/>
      <c r="D23" s="131"/>
      <c r="E23" s="131"/>
      <c r="F23" s="132"/>
    </row>
    <row r="24" spans="1:6" ht="15" customHeight="1" x14ac:dyDescent="0.2">
      <c r="A24" s="73" t="s">
        <v>458</v>
      </c>
      <c r="B24" s="7">
        <v>2</v>
      </c>
      <c r="C24" s="20"/>
      <c r="D24" s="27">
        <f>B24*C24</f>
        <v>0</v>
      </c>
      <c r="E24" s="62"/>
      <c r="F24" s="62"/>
    </row>
    <row r="25" spans="1:6" ht="15" customHeight="1" x14ac:dyDescent="0.2">
      <c r="A25" s="73" t="s">
        <v>459</v>
      </c>
      <c r="B25" s="7">
        <v>2</v>
      </c>
      <c r="C25" s="20"/>
      <c r="D25" s="27">
        <f>B25*C25</f>
        <v>0</v>
      </c>
      <c r="E25" s="62"/>
      <c r="F25" s="62"/>
    </row>
    <row r="26" spans="1:6" ht="15" customHeight="1" x14ac:dyDescent="0.2">
      <c r="A26" s="73" t="s">
        <v>468</v>
      </c>
      <c r="B26" s="7">
        <v>2</v>
      </c>
      <c r="C26" s="20"/>
      <c r="D26" s="27">
        <f>B26*C26</f>
        <v>0</v>
      </c>
      <c r="E26" s="62"/>
      <c r="F26" s="62"/>
    </row>
    <row r="27" spans="1:6" ht="15" customHeight="1" x14ac:dyDescent="0.2">
      <c r="A27" s="73" t="s">
        <v>461</v>
      </c>
      <c r="B27" s="7">
        <v>2</v>
      </c>
      <c r="C27" s="20"/>
      <c r="D27" s="27">
        <f>B27*C27</f>
        <v>0</v>
      </c>
      <c r="E27" s="62"/>
      <c r="F27" s="62"/>
    </row>
    <row r="28" spans="1:6" s="1" customFormat="1" ht="15" customHeight="1" x14ac:dyDescent="0.2">
      <c r="A28" s="130" t="s">
        <v>314</v>
      </c>
      <c r="B28" s="131"/>
      <c r="C28" s="131"/>
      <c r="D28" s="131"/>
      <c r="E28" s="131"/>
      <c r="F28" s="132"/>
    </row>
    <row r="29" spans="1:6" ht="15" customHeight="1" x14ac:dyDescent="0.2">
      <c r="A29" s="73" t="s">
        <v>452</v>
      </c>
      <c r="B29" s="7">
        <v>100</v>
      </c>
      <c r="C29" s="20"/>
      <c r="D29" s="27">
        <f>B29*C29</f>
        <v>0</v>
      </c>
      <c r="E29" s="62"/>
      <c r="F29" s="62"/>
    </row>
    <row r="30" spans="1:6" s="39" customFormat="1" ht="15" customHeight="1" x14ac:dyDescent="0.2">
      <c r="A30" s="134" t="s">
        <v>250</v>
      </c>
      <c r="B30" s="134"/>
      <c r="C30" s="135"/>
      <c r="D30" s="38">
        <f>SUM(D29,D24:D27,D5:D22)</f>
        <v>0</v>
      </c>
      <c r="E30" s="63"/>
      <c r="F30" s="63"/>
    </row>
    <row r="31" spans="1:6" s="39" customFormat="1" ht="13.5" customHeight="1" x14ac:dyDescent="0.2">
      <c r="A31" s="43"/>
      <c r="B31" s="43"/>
      <c r="C31" s="60"/>
      <c r="D31" s="40"/>
      <c r="E31" s="63"/>
      <c r="F31" s="63"/>
    </row>
    <row r="32" spans="1:6" s="39" customFormat="1" ht="15.75" customHeight="1" x14ac:dyDescent="0.2">
      <c r="A32" s="59" t="s">
        <v>278</v>
      </c>
      <c r="B32" s="133"/>
      <c r="C32" s="133"/>
      <c r="D32" s="133"/>
      <c r="E32" s="133"/>
      <c r="F32" s="133"/>
    </row>
    <row r="33" spans="1:6" s="3" customFormat="1" ht="15.75" customHeight="1" x14ac:dyDescent="0.2">
      <c r="A33" s="116" t="s">
        <v>200</v>
      </c>
      <c r="B33" s="116"/>
      <c r="C33" s="116"/>
      <c r="D33" s="116"/>
      <c r="E33" s="116"/>
      <c r="F33" s="116"/>
    </row>
    <row r="34" spans="1:6" s="1" customFormat="1" ht="15.75" customHeight="1" x14ac:dyDescent="0.2">
      <c r="A34" s="130" t="s">
        <v>387</v>
      </c>
      <c r="B34" s="131"/>
      <c r="C34" s="131"/>
      <c r="D34" s="131"/>
      <c r="E34" s="131"/>
      <c r="F34" s="132"/>
    </row>
    <row r="35" spans="1:6" ht="15.75" customHeight="1" x14ac:dyDescent="0.2">
      <c r="A35" s="73" t="s">
        <v>42</v>
      </c>
      <c r="B35" s="7">
        <v>1000</v>
      </c>
      <c r="C35" s="20"/>
      <c r="D35" s="27">
        <f>B35*C35</f>
        <v>0</v>
      </c>
      <c r="E35" s="62"/>
      <c r="F35" s="62"/>
    </row>
    <row r="36" spans="1:6" ht="15.75" customHeight="1" x14ac:dyDescent="0.2">
      <c r="A36" s="13" t="s">
        <v>313</v>
      </c>
      <c r="B36" s="7">
        <v>1000</v>
      </c>
      <c r="C36" s="20"/>
      <c r="D36" s="27">
        <f>B36*C36</f>
        <v>0</v>
      </c>
      <c r="E36" s="62"/>
      <c r="F36" s="62"/>
    </row>
    <row r="37" spans="1:6" ht="15.75" customHeight="1" x14ac:dyDescent="0.2">
      <c r="A37" s="13" t="s">
        <v>43</v>
      </c>
      <c r="B37" s="7">
        <v>1000</v>
      </c>
      <c r="C37" s="20"/>
      <c r="D37" s="27">
        <f>B37*C37</f>
        <v>0</v>
      </c>
      <c r="E37" s="62"/>
      <c r="F37" s="62"/>
    </row>
    <row r="38" spans="1:6" ht="15.75" customHeight="1" x14ac:dyDescent="0.2">
      <c r="A38" s="13" t="s">
        <v>44</v>
      </c>
      <c r="B38" s="7">
        <v>200</v>
      </c>
      <c r="C38" s="20"/>
      <c r="D38" s="27">
        <f>B38*C38</f>
        <v>0</v>
      </c>
      <c r="E38" s="62"/>
      <c r="F38" s="62"/>
    </row>
    <row r="39" spans="1:6" s="1" customFormat="1" ht="15.75" customHeight="1" x14ac:dyDescent="0.2">
      <c r="A39" s="130" t="s">
        <v>269</v>
      </c>
      <c r="B39" s="131"/>
      <c r="C39" s="131"/>
      <c r="D39" s="131"/>
      <c r="E39" s="131"/>
      <c r="F39" s="132"/>
    </row>
    <row r="40" spans="1:6" ht="15.75" customHeight="1" x14ac:dyDescent="0.2">
      <c r="A40" s="13" t="s">
        <v>270</v>
      </c>
      <c r="B40" s="7">
        <v>100</v>
      </c>
      <c r="C40" s="20"/>
      <c r="D40" s="27">
        <f>B40*C40</f>
        <v>0</v>
      </c>
      <c r="E40" s="62"/>
      <c r="F40" s="62"/>
    </row>
    <row r="41" spans="1:6" ht="15.75" customHeight="1" x14ac:dyDescent="0.2">
      <c r="A41" s="13" t="s">
        <v>271</v>
      </c>
      <c r="B41" s="7">
        <v>100</v>
      </c>
      <c r="C41" s="20"/>
      <c r="D41" s="27">
        <f>B41*C41</f>
        <v>0</v>
      </c>
      <c r="E41" s="62"/>
      <c r="F41" s="62"/>
    </row>
    <row r="42" spans="1:6" ht="15.75" customHeight="1" x14ac:dyDescent="0.2">
      <c r="A42" s="13" t="s">
        <v>272</v>
      </c>
      <c r="B42" s="7">
        <v>100</v>
      </c>
      <c r="C42" s="20"/>
      <c r="D42" s="27">
        <f>B42*C42</f>
        <v>0</v>
      </c>
      <c r="E42" s="62"/>
      <c r="F42" s="62"/>
    </row>
    <row r="43" spans="1:6" ht="15.75" customHeight="1" x14ac:dyDescent="0.2">
      <c r="A43" s="13" t="s">
        <v>273</v>
      </c>
      <c r="B43" s="7">
        <v>100</v>
      </c>
      <c r="C43" s="20"/>
      <c r="D43" s="27">
        <f>B43*C43</f>
        <v>0</v>
      </c>
      <c r="E43" s="62"/>
      <c r="F43" s="62"/>
    </row>
    <row r="44" spans="1:6" s="1" customFormat="1" ht="15.75" customHeight="1" x14ac:dyDescent="0.2">
      <c r="A44" s="130" t="s">
        <v>45</v>
      </c>
      <c r="B44" s="131"/>
      <c r="C44" s="131"/>
      <c r="D44" s="131"/>
      <c r="E44" s="131"/>
      <c r="F44" s="132"/>
    </row>
    <row r="45" spans="1:6" ht="15.75" customHeight="1" x14ac:dyDescent="0.2">
      <c r="A45" s="13" t="s">
        <v>46</v>
      </c>
      <c r="B45" s="7">
        <v>200</v>
      </c>
      <c r="C45" s="20"/>
      <c r="D45" s="27">
        <f>B45*C45</f>
        <v>0</v>
      </c>
      <c r="E45" s="62"/>
      <c r="F45" s="62"/>
    </row>
    <row r="46" spans="1:6" s="39" customFormat="1" ht="15.75" customHeight="1" x14ac:dyDescent="0.2">
      <c r="A46" s="134" t="s">
        <v>251</v>
      </c>
      <c r="B46" s="134"/>
      <c r="C46" s="135"/>
      <c r="D46" s="38">
        <f>SUM(D45,D40:D43,D35:D38)</f>
        <v>0</v>
      </c>
      <c r="E46" s="63"/>
      <c r="F46" s="63"/>
    </row>
    <row r="47" spans="1:6" s="82" customFormat="1" ht="13.5" customHeight="1" x14ac:dyDescent="0.2">
      <c r="A47" s="83"/>
      <c r="B47" s="83"/>
      <c r="C47" s="84"/>
      <c r="D47" s="85"/>
      <c r="E47" s="86"/>
      <c r="F47" s="86"/>
    </row>
    <row r="48" spans="1:6" s="39" customFormat="1" ht="15.75" customHeight="1" x14ac:dyDescent="0.2">
      <c r="A48" s="59" t="s">
        <v>279</v>
      </c>
      <c r="B48" s="133"/>
      <c r="C48" s="133"/>
      <c r="D48" s="133"/>
      <c r="E48" s="133"/>
      <c r="F48" s="133"/>
    </row>
    <row r="49" spans="1:6" s="3" customFormat="1" ht="15.75" customHeight="1" x14ac:dyDescent="0.2">
      <c r="A49" s="116" t="s">
        <v>201</v>
      </c>
      <c r="B49" s="116"/>
      <c r="C49" s="116"/>
      <c r="D49" s="116"/>
      <c r="E49" s="116"/>
      <c r="F49" s="116"/>
    </row>
    <row r="50" spans="1:6" s="1" customFormat="1" ht="15.75" customHeight="1" x14ac:dyDescent="0.2">
      <c r="A50" s="130" t="s">
        <v>268</v>
      </c>
      <c r="B50" s="131"/>
      <c r="C50" s="131"/>
      <c r="D50" s="131"/>
      <c r="E50" s="131"/>
      <c r="F50" s="132"/>
    </row>
    <row r="51" spans="1:6" ht="15.75" customHeight="1" x14ac:dyDescent="0.2">
      <c r="A51" s="13" t="s">
        <v>35</v>
      </c>
      <c r="B51" s="7">
        <v>4</v>
      </c>
      <c r="C51" s="20"/>
      <c r="D51" s="27">
        <f t="shared" ref="D51:D60" si="1">B51*C51</f>
        <v>0</v>
      </c>
      <c r="E51" s="62"/>
      <c r="F51" s="62"/>
    </row>
    <row r="52" spans="1:6" ht="15.75" customHeight="1" x14ac:dyDescent="0.2">
      <c r="A52" s="13" t="s">
        <v>36</v>
      </c>
      <c r="B52" s="7">
        <v>12</v>
      </c>
      <c r="C52" s="20"/>
      <c r="D52" s="27">
        <f t="shared" si="1"/>
        <v>0</v>
      </c>
      <c r="E52" s="62"/>
      <c r="F52" s="62"/>
    </row>
    <row r="53" spans="1:6" ht="15.75" customHeight="1" x14ac:dyDescent="0.2">
      <c r="A53" s="13" t="s">
        <v>37</v>
      </c>
      <c r="B53" s="7">
        <v>20</v>
      </c>
      <c r="C53" s="20"/>
      <c r="D53" s="27">
        <f t="shared" si="1"/>
        <v>0</v>
      </c>
      <c r="E53" s="62"/>
      <c r="F53" s="62"/>
    </row>
    <row r="54" spans="1:6" ht="15.75" customHeight="1" x14ac:dyDescent="0.2">
      <c r="A54" s="13" t="s">
        <v>38</v>
      </c>
      <c r="B54" s="7">
        <v>2</v>
      </c>
      <c r="C54" s="20"/>
      <c r="D54" s="27">
        <f t="shared" si="1"/>
        <v>0</v>
      </c>
      <c r="E54" s="62"/>
      <c r="F54" s="62"/>
    </row>
    <row r="55" spans="1:6" ht="15.75" customHeight="1" x14ac:dyDescent="0.2">
      <c r="A55" s="13" t="s">
        <v>39</v>
      </c>
      <c r="B55" s="7">
        <v>20</v>
      </c>
      <c r="C55" s="20"/>
      <c r="D55" s="27">
        <f t="shared" si="1"/>
        <v>0</v>
      </c>
      <c r="E55" s="62"/>
      <c r="F55" s="62"/>
    </row>
    <row r="56" spans="1:6" ht="15.75" customHeight="1" x14ac:dyDescent="0.2">
      <c r="A56" s="13" t="s">
        <v>50</v>
      </c>
      <c r="B56" s="7">
        <v>4</v>
      </c>
      <c r="C56" s="20"/>
      <c r="D56" s="27">
        <f t="shared" si="1"/>
        <v>0</v>
      </c>
      <c r="E56" s="62"/>
      <c r="F56" s="62"/>
    </row>
    <row r="57" spans="1:6" ht="15.75" customHeight="1" x14ac:dyDescent="0.2">
      <c r="A57" s="13" t="s">
        <v>51</v>
      </c>
      <c r="B57" s="7">
        <v>2</v>
      </c>
      <c r="C57" s="20"/>
      <c r="D57" s="27">
        <f t="shared" si="1"/>
        <v>0</v>
      </c>
      <c r="E57" s="62"/>
      <c r="F57" s="62"/>
    </row>
    <row r="58" spans="1:6" ht="15.75" customHeight="1" x14ac:dyDescent="0.2">
      <c r="A58" s="13" t="s">
        <v>52</v>
      </c>
      <c r="B58" s="7">
        <v>2</v>
      </c>
      <c r="C58" s="20"/>
      <c r="D58" s="27">
        <f t="shared" si="1"/>
        <v>0</v>
      </c>
      <c r="E58" s="62"/>
      <c r="F58" s="62"/>
    </row>
    <row r="59" spans="1:6" ht="15.75" customHeight="1" x14ac:dyDescent="0.2">
      <c r="A59" s="13" t="s">
        <v>53</v>
      </c>
      <c r="B59" s="7">
        <v>1</v>
      </c>
      <c r="C59" s="20"/>
      <c r="D59" s="27">
        <f t="shared" si="1"/>
        <v>0</v>
      </c>
      <c r="E59" s="62"/>
      <c r="F59" s="62"/>
    </row>
    <row r="60" spans="1:6" ht="15.75" customHeight="1" x14ac:dyDescent="0.2">
      <c r="A60" s="13" t="s">
        <v>54</v>
      </c>
      <c r="B60" s="7">
        <v>1</v>
      </c>
      <c r="C60" s="20"/>
      <c r="D60" s="27">
        <f t="shared" si="1"/>
        <v>0</v>
      </c>
      <c r="E60" s="62"/>
      <c r="F60" s="62"/>
    </row>
    <row r="61" spans="1:6" s="1" customFormat="1" ht="15.75" customHeight="1" x14ac:dyDescent="0.2">
      <c r="A61" s="130" t="s">
        <v>47</v>
      </c>
      <c r="B61" s="131"/>
      <c r="C61" s="131"/>
      <c r="D61" s="131"/>
      <c r="E61" s="131"/>
      <c r="F61" s="132"/>
    </row>
    <row r="62" spans="1:6" ht="15.75" customHeight="1" x14ac:dyDescent="0.2">
      <c r="A62" s="13" t="s">
        <v>35</v>
      </c>
      <c r="B62" s="7">
        <v>2</v>
      </c>
      <c r="C62" s="20"/>
      <c r="D62" s="27">
        <f t="shared" ref="D62:D71" si="2">B62*C62</f>
        <v>0</v>
      </c>
      <c r="E62" s="62"/>
      <c r="F62" s="62"/>
    </row>
    <row r="63" spans="1:6" ht="15.75" customHeight="1" x14ac:dyDescent="0.2">
      <c r="A63" s="13" t="s">
        <v>36</v>
      </c>
      <c r="B63" s="7">
        <v>2</v>
      </c>
      <c r="C63" s="20"/>
      <c r="D63" s="27">
        <f t="shared" si="2"/>
        <v>0</v>
      </c>
      <c r="E63" s="62"/>
      <c r="F63" s="62"/>
    </row>
    <row r="64" spans="1:6" ht="15.75" customHeight="1" x14ac:dyDescent="0.2">
      <c r="A64" s="13" t="s">
        <v>37</v>
      </c>
      <c r="B64" s="7">
        <v>2</v>
      </c>
      <c r="C64" s="20"/>
      <c r="D64" s="27">
        <f t="shared" si="2"/>
        <v>0</v>
      </c>
      <c r="E64" s="62"/>
      <c r="F64" s="62"/>
    </row>
    <row r="65" spans="1:6" ht="15.75" customHeight="1" x14ac:dyDescent="0.2">
      <c r="A65" s="13" t="s">
        <v>38</v>
      </c>
      <c r="B65" s="7">
        <v>2</v>
      </c>
      <c r="C65" s="20"/>
      <c r="D65" s="27">
        <f t="shared" si="2"/>
        <v>0</v>
      </c>
      <c r="E65" s="62"/>
      <c r="F65" s="62"/>
    </row>
    <row r="66" spans="1:6" ht="15.75" customHeight="1" x14ac:dyDescent="0.2">
      <c r="A66" s="13" t="s">
        <v>39</v>
      </c>
      <c r="B66" s="7">
        <v>2</v>
      </c>
      <c r="C66" s="20"/>
      <c r="D66" s="27">
        <f t="shared" si="2"/>
        <v>0</v>
      </c>
      <c r="E66" s="62"/>
      <c r="F66" s="62"/>
    </row>
    <row r="67" spans="1:6" ht="15.75" customHeight="1" x14ac:dyDescent="0.2">
      <c r="A67" s="13" t="s">
        <v>50</v>
      </c>
      <c r="B67" s="7">
        <v>2</v>
      </c>
      <c r="C67" s="20"/>
      <c r="D67" s="27">
        <f t="shared" si="2"/>
        <v>0</v>
      </c>
      <c r="E67" s="62"/>
      <c r="F67" s="62"/>
    </row>
    <row r="68" spans="1:6" ht="15.75" customHeight="1" x14ac:dyDescent="0.2">
      <c r="A68" s="13" t="s">
        <v>51</v>
      </c>
      <c r="B68" s="7">
        <v>2</v>
      </c>
      <c r="C68" s="20"/>
      <c r="D68" s="27">
        <f t="shared" si="2"/>
        <v>0</v>
      </c>
      <c r="E68" s="62"/>
      <c r="F68" s="62"/>
    </row>
    <row r="69" spans="1:6" ht="15.75" customHeight="1" x14ac:dyDescent="0.2">
      <c r="A69" s="13" t="s">
        <v>52</v>
      </c>
      <c r="B69" s="7">
        <v>2</v>
      </c>
      <c r="C69" s="20"/>
      <c r="D69" s="27">
        <f t="shared" si="2"/>
        <v>0</v>
      </c>
      <c r="E69" s="62"/>
      <c r="F69" s="62"/>
    </row>
    <row r="70" spans="1:6" ht="15.75" customHeight="1" x14ac:dyDescent="0.2">
      <c r="A70" s="13" t="s">
        <v>53</v>
      </c>
      <c r="B70" s="7">
        <v>2</v>
      </c>
      <c r="C70" s="20"/>
      <c r="D70" s="27">
        <f t="shared" si="2"/>
        <v>0</v>
      </c>
      <c r="E70" s="62"/>
      <c r="F70" s="62"/>
    </row>
    <row r="71" spans="1:6" ht="15.75" customHeight="1" x14ac:dyDescent="0.2">
      <c r="A71" s="13" t="s">
        <v>54</v>
      </c>
      <c r="B71" s="7">
        <v>2</v>
      </c>
      <c r="C71" s="20"/>
      <c r="D71" s="27">
        <f t="shared" si="2"/>
        <v>0</v>
      </c>
      <c r="E71" s="62"/>
      <c r="F71" s="62"/>
    </row>
    <row r="72" spans="1:6" s="1" customFormat="1" ht="15.75" customHeight="1" x14ac:dyDescent="0.2">
      <c r="A72" s="130" t="s">
        <v>55</v>
      </c>
      <c r="B72" s="131"/>
      <c r="C72" s="131"/>
      <c r="D72" s="131"/>
      <c r="E72" s="131"/>
      <c r="F72" s="132"/>
    </row>
    <row r="73" spans="1:6" ht="15.75" customHeight="1" x14ac:dyDescent="0.2">
      <c r="A73" s="13" t="s">
        <v>35</v>
      </c>
      <c r="B73" s="7">
        <v>2</v>
      </c>
      <c r="C73" s="20"/>
      <c r="D73" s="27">
        <f t="shared" ref="D73:D81" si="3">B73*C73</f>
        <v>0</v>
      </c>
      <c r="E73" s="62"/>
      <c r="F73" s="62"/>
    </row>
    <row r="74" spans="1:6" ht="15.75" customHeight="1" x14ac:dyDescent="0.2">
      <c r="A74" s="13" t="s">
        <v>36</v>
      </c>
      <c r="B74" s="7">
        <v>2</v>
      </c>
      <c r="C74" s="20"/>
      <c r="D74" s="27">
        <f t="shared" si="3"/>
        <v>0</v>
      </c>
      <c r="E74" s="62"/>
      <c r="F74" s="62"/>
    </row>
    <row r="75" spans="1:6" ht="15.75" customHeight="1" x14ac:dyDescent="0.2">
      <c r="A75" s="13" t="s">
        <v>37</v>
      </c>
      <c r="B75" s="7">
        <v>2</v>
      </c>
      <c r="C75" s="20"/>
      <c r="D75" s="27">
        <f t="shared" si="3"/>
        <v>0</v>
      </c>
      <c r="E75" s="62"/>
      <c r="F75" s="62"/>
    </row>
    <row r="76" spans="1:6" ht="15.75" customHeight="1" x14ac:dyDescent="0.2">
      <c r="A76" s="13" t="s">
        <v>38</v>
      </c>
      <c r="B76" s="7">
        <v>2</v>
      </c>
      <c r="C76" s="20"/>
      <c r="D76" s="27">
        <f t="shared" si="3"/>
        <v>0</v>
      </c>
      <c r="E76" s="62"/>
      <c r="F76" s="62"/>
    </row>
    <row r="77" spans="1:6" ht="15.75" customHeight="1" x14ac:dyDescent="0.2">
      <c r="A77" s="13" t="s">
        <v>39</v>
      </c>
      <c r="B77" s="7">
        <v>2</v>
      </c>
      <c r="C77" s="20"/>
      <c r="D77" s="27">
        <f t="shared" si="3"/>
        <v>0</v>
      </c>
      <c r="E77" s="62"/>
      <c r="F77" s="62"/>
    </row>
    <row r="78" spans="1:6" s="3" customFormat="1" ht="15.75" customHeight="1" x14ac:dyDescent="0.2">
      <c r="A78" s="154" t="s">
        <v>275</v>
      </c>
      <c r="B78" s="155"/>
      <c r="C78" s="155"/>
      <c r="D78" s="155"/>
      <c r="E78" s="155"/>
      <c r="F78" s="156"/>
    </row>
    <row r="79" spans="1:6" ht="15.75" customHeight="1" x14ac:dyDescent="0.2">
      <c r="A79" s="13" t="s">
        <v>50</v>
      </c>
      <c r="B79" s="7">
        <v>2</v>
      </c>
      <c r="C79" s="20"/>
      <c r="D79" s="27">
        <f t="shared" si="3"/>
        <v>0</v>
      </c>
      <c r="E79" s="62"/>
      <c r="F79" s="62"/>
    </row>
    <row r="80" spans="1:6" ht="15.75" customHeight="1" x14ac:dyDescent="0.2">
      <c r="A80" s="13" t="s">
        <v>51</v>
      </c>
      <c r="B80" s="7">
        <v>2</v>
      </c>
      <c r="C80" s="20"/>
      <c r="D80" s="27">
        <f t="shared" si="3"/>
        <v>0</v>
      </c>
      <c r="E80" s="62"/>
      <c r="F80" s="62"/>
    </row>
    <row r="81" spans="1:6" ht="15.75" customHeight="1" x14ac:dyDescent="0.2">
      <c r="A81" s="13" t="s">
        <v>52</v>
      </c>
      <c r="B81" s="7">
        <v>2</v>
      </c>
      <c r="C81" s="20"/>
      <c r="D81" s="27">
        <f t="shared" si="3"/>
        <v>0</v>
      </c>
      <c r="E81" s="62"/>
      <c r="F81" s="62"/>
    </row>
    <row r="82" spans="1:6" s="1" customFormat="1" ht="15.75" customHeight="1" x14ac:dyDescent="0.2">
      <c r="A82" s="130" t="s">
        <v>56</v>
      </c>
      <c r="B82" s="131"/>
      <c r="C82" s="131"/>
      <c r="D82" s="131"/>
      <c r="E82" s="131"/>
      <c r="F82" s="132"/>
    </row>
    <row r="83" spans="1:6" ht="15.75" customHeight="1" x14ac:dyDescent="0.2">
      <c r="A83" s="13" t="s">
        <v>35</v>
      </c>
      <c r="B83" s="7">
        <v>2</v>
      </c>
      <c r="C83" s="20"/>
      <c r="D83" s="27">
        <f>B83*C83</f>
        <v>0</v>
      </c>
      <c r="E83" s="62"/>
      <c r="F83" s="62"/>
    </row>
    <row r="84" spans="1:6" ht="15.75" customHeight="1" x14ac:dyDescent="0.2">
      <c r="A84" s="13" t="s">
        <v>36</v>
      </c>
      <c r="B84" s="7">
        <v>2</v>
      </c>
      <c r="C84" s="20"/>
      <c r="D84" s="27">
        <f>B84*C84</f>
        <v>0</v>
      </c>
      <c r="E84" s="62"/>
      <c r="F84" s="62"/>
    </row>
    <row r="85" spans="1:6" ht="15.75" customHeight="1" x14ac:dyDescent="0.2">
      <c r="A85" s="13" t="s">
        <v>37</v>
      </c>
      <c r="B85" s="7">
        <v>2</v>
      </c>
      <c r="C85" s="20"/>
      <c r="D85" s="27">
        <f>B85*C85</f>
        <v>0</v>
      </c>
      <c r="E85" s="62"/>
      <c r="F85" s="62"/>
    </row>
    <row r="86" spans="1:6" ht="15.75" customHeight="1" x14ac:dyDescent="0.2">
      <c r="A86" s="13" t="s">
        <v>38</v>
      </c>
      <c r="B86" s="7">
        <v>2</v>
      </c>
      <c r="C86" s="20"/>
      <c r="D86" s="27">
        <f>B86*C86</f>
        <v>0</v>
      </c>
      <c r="E86" s="62"/>
      <c r="F86" s="62"/>
    </row>
    <row r="87" spans="1:6" ht="15.75" customHeight="1" x14ac:dyDescent="0.2">
      <c r="A87" s="13" t="s">
        <v>39</v>
      </c>
      <c r="B87" s="7">
        <v>2</v>
      </c>
      <c r="C87" s="20"/>
      <c r="D87" s="27">
        <f>B87*C87</f>
        <v>0</v>
      </c>
      <c r="E87" s="62"/>
      <c r="F87" s="62"/>
    </row>
    <row r="88" spans="1:6" s="39" customFormat="1" ht="15.75" customHeight="1" x14ac:dyDescent="0.2">
      <c r="A88" s="134" t="s">
        <v>252</v>
      </c>
      <c r="B88" s="134"/>
      <c r="C88" s="135"/>
      <c r="D88" s="38">
        <f>SUM(D83:D87,D73:D81,D62:D71,D51:D60)</f>
        <v>0</v>
      </c>
      <c r="E88" s="63"/>
      <c r="F88" s="63"/>
    </row>
    <row r="89" spans="1:6" s="39" customFormat="1" ht="10.5" customHeight="1" x14ac:dyDescent="0.2">
      <c r="A89" s="43"/>
      <c r="B89" s="43"/>
      <c r="C89" s="60"/>
      <c r="D89" s="40"/>
      <c r="E89" s="63"/>
      <c r="F89" s="63"/>
    </row>
    <row r="90" spans="1:6" s="39" customFormat="1" ht="15.75" customHeight="1" x14ac:dyDescent="0.2">
      <c r="A90" s="59" t="s">
        <v>280</v>
      </c>
      <c r="B90" s="138"/>
      <c r="C90" s="139"/>
      <c r="D90" s="139"/>
      <c r="E90" s="139"/>
      <c r="F90" s="140"/>
    </row>
    <row r="91" spans="1:6" s="3" customFormat="1" ht="15.75" customHeight="1" x14ac:dyDescent="0.2">
      <c r="A91" s="116" t="s">
        <v>202</v>
      </c>
      <c r="B91" s="116"/>
      <c r="C91" s="116"/>
      <c r="D91" s="116"/>
      <c r="E91" s="116"/>
      <c r="F91" s="116"/>
    </row>
    <row r="92" spans="1:6" s="1" customFormat="1" ht="15.75" customHeight="1" x14ac:dyDescent="0.2">
      <c r="A92" s="130" t="s">
        <v>418</v>
      </c>
      <c r="B92" s="131"/>
      <c r="C92" s="131"/>
      <c r="D92" s="131"/>
      <c r="E92" s="131"/>
      <c r="F92" s="132"/>
    </row>
    <row r="93" spans="1:6" ht="15.75" customHeight="1" x14ac:dyDescent="0.2">
      <c r="A93" s="13" t="s">
        <v>48</v>
      </c>
      <c r="B93" s="7">
        <v>10</v>
      </c>
      <c r="C93" s="20"/>
      <c r="D93" s="27">
        <f t="shared" ref="D93:D98" si="4">B93*C93</f>
        <v>0</v>
      </c>
      <c r="E93" s="62"/>
      <c r="F93" s="62"/>
    </row>
    <row r="94" spans="1:6" ht="15.75" customHeight="1" x14ac:dyDescent="0.2">
      <c r="A94" s="13" t="s">
        <v>35</v>
      </c>
      <c r="B94" s="7">
        <v>6</v>
      </c>
      <c r="C94" s="20"/>
      <c r="D94" s="27">
        <f t="shared" si="4"/>
        <v>0</v>
      </c>
      <c r="E94" s="62"/>
      <c r="F94" s="62"/>
    </row>
    <row r="95" spans="1:6" ht="15.75" customHeight="1" x14ac:dyDescent="0.2">
      <c r="A95" s="13" t="s">
        <v>36</v>
      </c>
      <c r="B95" s="7">
        <v>100</v>
      </c>
      <c r="C95" s="20"/>
      <c r="D95" s="27">
        <f t="shared" si="4"/>
        <v>0</v>
      </c>
      <c r="E95" s="62"/>
      <c r="F95" s="62"/>
    </row>
    <row r="96" spans="1:6" ht="15.75" customHeight="1" x14ac:dyDescent="0.2">
      <c r="A96" s="13" t="s">
        <v>37</v>
      </c>
      <c r="B96" s="7">
        <v>40</v>
      </c>
      <c r="C96" s="20"/>
      <c r="D96" s="27">
        <f t="shared" si="4"/>
        <v>0</v>
      </c>
      <c r="E96" s="62"/>
      <c r="F96" s="62"/>
    </row>
    <row r="97" spans="1:6" ht="15.75" customHeight="1" x14ac:dyDescent="0.2">
      <c r="A97" s="13" t="s">
        <v>38</v>
      </c>
      <c r="B97" s="7">
        <v>12</v>
      </c>
      <c r="C97" s="20"/>
      <c r="D97" s="27">
        <f t="shared" si="4"/>
        <v>0</v>
      </c>
      <c r="E97" s="62"/>
      <c r="F97" s="62"/>
    </row>
    <row r="98" spans="1:6" ht="15.75" customHeight="1" x14ac:dyDescent="0.2">
      <c r="A98" s="13" t="s">
        <v>39</v>
      </c>
      <c r="B98" s="7">
        <v>20</v>
      </c>
      <c r="C98" s="20"/>
      <c r="D98" s="27">
        <f t="shared" si="4"/>
        <v>0</v>
      </c>
      <c r="E98" s="62"/>
      <c r="F98" s="62"/>
    </row>
    <row r="99" spans="1:6" s="1" customFormat="1" ht="15.75" customHeight="1" x14ac:dyDescent="0.2">
      <c r="A99" s="130" t="s">
        <v>419</v>
      </c>
      <c r="B99" s="131"/>
      <c r="C99" s="131"/>
      <c r="D99" s="131"/>
      <c r="E99" s="131"/>
      <c r="F99" s="132"/>
    </row>
    <row r="100" spans="1:6" ht="15.75" customHeight="1" x14ac:dyDescent="0.2">
      <c r="A100" s="73" t="s">
        <v>469</v>
      </c>
      <c r="B100" s="7">
        <v>2</v>
      </c>
      <c r="C100" s="20"/>
      <c r="D100" s="27">
        <f t="shared" ref="D100:D105" si="5">B100*C100</f>
        <v>0</v>
      </c>
      <c r="E100" s="62"/>
      <c r="F100" s="62"/>
    </row>
    <row r="101" spans="1:6" ht="15.75" customHeight="1" x14ac:dyDescent="0.2">
      <c r="A101" s="73" t="s">
        <v>65</v>
      </c>
      <c r="B101" s="7">
        <v>2</v>
      </c>
      <c r="C101" s="20"/>
      <c r="D101" s="27">
        <f t="shared" si="5"/>
        <v>0</v>
      </c>
      <c r="E101" s="62"/>
      <c r="F101" s="62"/>
    </row>
    <row r="102" spans="1:6" ht="15.75" customHeight="1" x14ac:dyDescent="0.2">
      <c r="A102" s="73" t="s">
        <v>61</v>
      </c>
      <c r="B102" s="7">
        <v>2</v>
      </c>
      <c r="C102" s="20"/>
      <c r="D102" s="27">
        <f t="shared" si="5"/>
        <v>0</v>
      </c>
      <c r="E102" s="62"/>
      <c r="F102" s="62"/>
    </row>
    <row r="103" spans="1:6" ht="15.75" customHeight="1" x14ac:dyDescent="0.2">
      <c r="A103" s="73" t="s">
        <v>62</v>
      </c>
      <c r="B103" s="7">
        <v>2</v>
      </c>
      <c r="C103" s="20"/>
      <c r="D103" s="27">
        <f t="shared" si="5"/>
        <v>0</v>
      </c>
      <c r="E103" s="62"/>
      <c r="F103" s="62"/>
    </row>
    <row r="104" spans="1:6" ht="15.75" customHeight="1" x14ac:dyDescent="0.2">
      <c r="A104" s="73" t="s">
        <v>63</v>
      </c>
      <c r="B104" s="7">
        <v>4</v>
      </c>
      <c r="C104" s="20"/>
      <c r="D104" s="27">
        <f t="shared" si="5"/>
        <v>0</v>
      </c>
      <c r="E104" s="62"/>
      <c r="F104" s="62"/>
    </row>
    <row r="105" spans="1:6" ht="15.75" customHeight="1" x14ac:dyDescent="0.2">
      <c r="A105" s="73" t="s">
        <v>74</v>
      </c>
      <c r="B105" s="7">
        <v>6</v>
      </c>
      <c r="C105" s="20"/>
      <c r="D105" s="27">
        <f t="shared" si="5"/>
        <v>0</v>
      </c>
      <c r="E105" s="62"/>
      <c r="F105" s="62"/>
    </row>
    <row r="106" spans="1:6" s="1" customFormat="1" ht="15.75" customHeight="1" x14ac:dyDescent="0.2">
      <c r="A106" s="130" t="s">
        <v>357</v>
      </c>
      <c r="B106" s="131"/>
      <c r="C106" s="131"/>
      <c r="D106" s="131"/>
      <c r="E106" s="131"/>
      <c r="F106" s="132"/>
    </row>
    <row r="107" spans="1:6" ht="15.75" customHeight="1" x14ac:dyDescent="0.2">
      <c r="A107" s="73" t="s">
        <v>35</v>
      </c>
      <c r="B107" s="7">
        <v>12</v>
      </c>
      <c r="C107" s="20"/>
      <c r="D107" s="27">
        <f t="shared" ref="D107:D112" si="6">B107*C107</f>
        <v>0</v>
      </c>
      <c r="E107" s="62"/>
      <c r="F107" s="62"/>
    </row>
    <row r="108" spans="1:6" ht="15.75" customHeight="1" x14ac:dyDescent="0.2">
      <c r="A108" s="73" t="s">
        <v>36</v>
      </c>
      <c r="B108" s="7">
        <v>20</v>
      </c>
      <c r="C108" s="20"/>
      <c r="D108" s="27">
        <f t="shared" si="6"/>
        <v>0</v>
      </c>
      <c r="E108" s="62"/>
      <c r="F108" s="62"/>
    </row>
    <row r="109" spans="1:6" ht="15.75" customHeight="1" x14ac:dyDescent="0.2">
      <c r="A109" s="73" t="s">
        <v>37</v>
      </c>
      <c r="B109" s="7">
        <v>20</v>
      </c>
      <c r="C109" s="20"/>
      <c r="D109" s="27">
        <f t="shared" si="6"/>
        <v>0</v>
      </c>
      <c r="E109" s="62"/>
      <c r="F109" s="62"/>
    </row>
    <row r="110" spans="1:6" ht="15.75" customHeight="1" x14ac:dyDescent="0.2">
      <c r="A110" s="73" t="s">
        <v>38</v>
      </c>
      <c r="B110" s="7">
        <v>12</v>
      </c>
      <c r="C110" s="20"/>
      <c r="D110" s="27">
        <f t="shared" si="6"/>
        <v>0</v>
      </c>
      <c r="E110" s="62"/>
      <c r="F110" s="62"/>
    </row>
    <row r="111" spans="1:6" ht="15.75" customHeight="1" x14ac:dyDescent="0.2">
      <c r="A111" s="73" t="s">
        <v>39</v>
      </c>
      <c r="B111" s="7">
        <v>12</v>
      </c>
      <c r="C111" s="20"/>
      <c r="D111" s="27">
        <f t="shared" si="6"/>
        <v>0</v>
      </c>
      <c r="E111" s="62"/>
      <c r="F111" s="62"/>
    </row>
    <row r="112" spans="1:6" ht="15.75" customHeight="1" x14ac:dyDescent="0.2">
      <c r="A112" s="73" t="s">
        <v>355</v>
      </c>
      <c r="B112" s="7">
        <v>6</v>
      </c>
      <c r="C112" s="20"/>
      <c r="D112" s="27">
        <f t="shared" si="6"/>
        <v>0</v>
      </c>
      <c r="E112" s="62"/>
      <c r="F112" s="62"/>
    </row>
    <row r="113" spans="1:6" s="1" customFormat="1" ht="15.75" customHeight="1" x14ac:dyDescent="0.2">
      <c r="A113" s="130" t="s">
        <v>315</v>
      </c>
      <c r="B113" s="131"/>
      <c r="C113" s="131"/>
      <c r="D113" s="131"/>
      <c r="E113" s="131"/>
      <c r="F113" s="132"/>
    </row>
    <row r="114" spans="1:6" ht="15.75" customHeight="1" x14ac:dyDescent="0.2">
      <c r="A114" s="73" t="s">
        <v>470</v>
      </c>
      <c r="B114" s="7">
        <v>12</v>
      </c>
      <c r="C114" s="20"/>
      <c r="D114" s="27">
        <f>B114*C114</f>
        <v>0</v>
      </c>
      <c r="E114" s="62"/>
      <c r="F114" s="62"/>
    </row>
    <row r="115" spans="1:6" ht="15.75" customHeight="1" x14ac:dyDescent="0.2">
      <c r="A115" s="73" t="s">
        <v>471</v>
      </c>
      <c r="B115" s="7">
        <v>150</v>
      </c>
      <c r="C115" s="20"/>
      <c r="D115" s="27">
        <f>B115*C115</f>
        <v>0</v>
      </c>
      <c r="E115" s="62"/>
      <c r="F115" s="62"/>
    </row>
    <row r="116" spans="1:6" ht="15.75" customHeight="1" x14ac:dyDescent="0.2">
      <c r="A116" s="73" t="s">
        <v>472</v>
      </c>
      <c r="B116" s="7">
        <v>12</v>
      </c>
      <c r="C116" s="20"/>
      <c r="D116" s="27">
        <f>B116*C116</f>
        <v>0</v>
      </c>
      <c r="E116" s="62"/>
      <c r="F116" s="62"/>
    </row>
    <row r="117" spans="1:6" ht="15.75" customHeight="1" x14ac:dyDescent="0.2">
      <c r="A117" s="73" t="s">
        <v>473</v>
      </c>
      <c r="B117" s="7">
        <v>12</v>
      </c>
      <c r="C117" s="20"/>
      <c r="D117" s="27">
        <f>B117*C117</f>
        <v>0</v>
      </c>
      <c r="E117" s="62"/>
      <c r="F117" s="62"/>
    </row>
    <row r="118" spans="1:6" s="3" customFormat="1" ht="15.75" customHeight="1" x14ac:dyDescent="0.2">
      <c r="A118" s="116" t="s">
        <v>420</v>
      </c>
      <c r="B118" s="116"/>
      <c r="C118" s="116"/>
      <c r="D118" s="116"/>
      <c r="E118" s="116"/>
      <c r="F118" s="116"/>
    </row>
    <row r="119" spans="1:6" s="1" customFormat="1" ht="15.75" customHeight="1" x14ac:dyDescent="0.2">
      <c r="A119" s="130" t="s">
        <v>316</v>
      </c>
      <c r="B119" s="131"/>
      <c r="C119" s="131"/>
      <c r="D119" s="131"/>
      <c r="E119" s="131"/>
      <c r="F119" s="132"/>
    </row>
    <row r="120" spans="1:6" s="1" customFormat="1" ht="15.75" customHeight="1" x14ac:dyDescent="0.2">
      <c r="A120" s="88" t="s">
        <v>184</v>
      </c>
      <c r="B120" s="89">
        <v>12</v>
      </c>
      <c r="C120" s="20"/>
      <c r="D120" s="27">
        <f>B120*C120</f>
        <v>0</v>
      </c>
      <c r="E120" s="62"/>
      <c r="F120" s="62"/>
    </row>
    <row r="121" spans="1:6" ht="15.75" customHeight="1" x14ac:dyDescent="0.2">
      <c r="A121" s="73" t="s">
        <v>65</v>
      </c>
      <c r="B121" s="7">
        <v>12</v>
      </c>
      <c r="C121" s="20"/>
      <c r="D121" s="27">
        <f>B121*C121</f>
        <v>0</v>
      </c>
      <c r="E121" s="62"/>
      <c r="F121" s="62"/>
    </row>
    <row r="122" spans="1:6" ht="15.75" customHeight="1" x14ac:dyDescent="0.2">
      <c r="A122" s="73" t="s">
        <v>472</v>
      </c>
      <c r="B122" s="7">
        <v>12</v>
      </c>
      <c r="C122" s="20"/>
      <c r="D122" s="27">
        <f>B122*C122</f>
        <v>0</v>
      </c>
      <c r="E122" s="62"/>
      <c r="F122" s="62"/>
    </row>
    <row r="123" spans="1:6" s="1" customFormat="1" ht="15.75" customHeight="1" x14ac:dyDescent="0.2">
      <c r="A123" s="130" t="s">
        <v>388</v>
      </c>
      <c r="B123" s="131"/>
      <c r="C123" s="131"/>
      <c r="D123" s="131"/>
      <c r="E123" s="131"/>
      <c r="F123" s="132"/>
    </row>
    <row r="124" spans="1:6" ht="15.75" customHeight="1" x14ac:dyDescent="0.2">
      <c r="A124" s="73" t="s">
        <v>35</v>
      </c>
      <c r="B124" s="7">
        <v>6</v>
      </c>
      <c r="C124" s="20"/>
      <c r="D124" s="27">
        <f t="shared" ref="D124:D128" si="7">B124*C124</f>
        <v>0</v>
      </c>
      <c r="E124" s="62"/>
      <c r="F124" s="62"/>
    </row>
    <row r="125" spans="1:6" ht="15.75" customHeight="1" x14ac:dyDescent="0.2">
      <c r="A125" s="73" t="s">
        <v>36</v>
      </c>
      <c r="B125" s="7">
        <v>6</v>
      </c>
      <c r="C125" s="20"/>
      <c r="D125" s="27">
        <f t="shared" si="7"/>
        <v>0</v>
      </c>
      <c r="E125" s="62"/>
      <c r="F125" s="62"/>
    </row>
    <row r="126" spans="1:6" ht="15.75" customHeight="1" x14ac:dyDescent="0.2">
      <c r="A126" s="73" t="s">
        <v>37</v>
      </c>
      <c r="B126" s="7">
        <v>6</v>
      </c>
      <c r="C126" s="20"/>
      <c r="D126" s="27">
        <f t="shared" si="7"/>
        <v>0</v>
      </c>
      <c r="E126" s="62"/>
      <c r="F126" s="62"/>
    </row>
    <row r="127" spans="1:6" ht="15.75" customHeight="1" x14ac:dyDescent="0.2">
      <c r="A127" s="73" t="s">
        <v>38</v>
      </c>
      <c r="B127" s="7">
        <v>6</v>
      </c>
      <c r="C127" s="20"/>
      <c r="D127" s="27">
        <f t="shared" si="7"/>
        <v>0</v>
      </c>
      <c r="E127" s="62"/>
      <c r="F127" s="62"/>
    </row>
    <row r="128" spans="1:6" ht="15.75" customHeight="1" x14ac:dyDescent="0.2">
      <c r="A128" s="73" t="s">
        <v>39</v>
      </c>
      <c r="B128" s="7">
        <v>6</v>
      </c>
      <c r="C128" s="20"/>
      <c r="D128" s="27">
        <f t="shared" si="7"/>
        <v>0</v>
      </c>
      <c r="E128" s="62"/>
      <c r="F128" s="62"/>
    </row>
    <row r="129" spans="1:6" s="1" customFormat="1" ht="15.75" customHeight="1" x14ac:dyDescent="0.2">
      <c r="A129" s="130" t="s">
        <v>389</v>
      </c>
      <c r="B129" s="131"/>
      <c r="C129" s="131"/>
      <c r="D129" s="131"/>
      <c r="E129" s="131"/>
      <c r="F129" s="132"/>
    </row>
    <row r="130" spans="1:6" ht="15.75" customHeight="1" x14ac:dyDescent="0.2">
      <c r="A130" s="73" t="s">
        <v>390</v>
      </c>
      <c r="B130" s="7">
        <v>6</v>
      </c>
      <c r="C130" s="20"/>
      <c r="D130" s="27">
        <f t="shared" ref="D130:D134" si="8">B130*C130</f>
        <v>0</v>
      </c>
      <c r="E130" s="62"/>
      <c r="F130" s="62"/>
    </row>
    <row r="131" spans="1:6" ht="15.75" customHeight="1" x14ac:dyDescent="0.2">
      <c r="A131" s="73" t="s">
        <v>391</v>
      </c>
      <c r="B131" s="7">
        <v>6</v>
      </c>
      <c r="C131" s="20"/>
      <c r="D131" s="27">
        <f t="shared" si="8"/>
        <v>0</v>
      </c>
      <c r="E131" s="62"/>
      <c r="F131" s="62"/>
    </row>
    <row r="132" spans="1:6" ht="15.75" customHeight="1" x14ac:dyDescent="0.2">
      <c r="A132" s="73" t="s">
        <v>392</v>
      </c>
      <c r="B132" s="7">
        <v>6</v>
      </c>
      <c r="C132" s="20"/>
      <c r="D132" s="27">
        <f t="shared" si="8"/>
        <v>0</v>
      </c>
      <c r="E132" s="62"/>
      <c r="F132" s="62"/>
    </row>
    <row r="133" spans="1:6" ht="15.75" customHeight="1" x14ac:dyDescent="0.2">
      <c r="A133" s="73" t="s">
        <v>393</v>
      </c>
      <c r="B133" s="7">
        <v>6</v>
      </c>
      <c r="C133" s="20"/>
      <c r="D133" s="27">
        <f t="shared" si="8"/>
        <v>0</v>
      </c>
      <c r="E133" s="62"/>
      <c r="F133" s="62"/>
    </row>
    <row r="134" spans="1:6" ht="15.75" customHeight="1" x14ac:dyDescent="0.2">
      <c r="A134" s="73" t="s">
        <v>394</v>
      </c>
      <c r="B134" s="7">
        <v>6</v>
      </c>
      <c r="C134" s="20"/>
      <c r="D134" s="27">
        <f t="shared" si="8"/>
        <v>0</v>
      </c>
      <c r="E134" s="62"/>
      <c r="F134" s="62"/>
    </row>
    <row r="135" spans="1:6" s="39" customFormat="1" ht="15.75" customHeight="1" x14ac:dyDescent="0.2">
      <c r="A135" s="134" t="s">
        <v>253</v>
      </c>
      <c r="B135" s="134"/>
      <c r="C135" s="135"/>
      <c r="D135" s="38">
        <f>SUM(D93:D98,D100:D105,D107:D112,D114:D117,D120:D122,D124:D128,D130:D134)</f>
        <v>0</v>
      </c>
      <c r="E135" s="63"/>
      <c r="F135" s="63"/>
    </row>
    <row r="136" spans="1:6" s="39" customFormat="1" ht="15.75" customHeight="1" x14ac:dyDescent="0.2">
      <c r="A136" s="43"/>
      <c r="B136" s="43"/>
      <c r="C136" s="60"/>
      <c r="D136" s="40"/>
      <c r="E136" s="63"/>
      <c r="F136" s="63"/>
    </row>
    <row r="137" spans="1:6" s="39" customFormat="1" ht="15.75" customHeight="1" x14ac:dyDescent="0.2">
      <c r="A137" s="59" t="s">
        <v>281</v>
      </c>
      <c r="B137" s="133"/>
      <c r="C137" s="133"/>
      <c r="D137" s="133"/>
      <c r="E137" s="133"/>
      <c r="F137" s="133"/>
    </row>
    <row r="138" spans="1:6" s="3" customFormat="1" ht="15.75" customHeight="1" x14ac:dyDescent="0.2">
      <c r="A138" s="116" t="s">
        <v>203</v>
      </c>
      <c r="B138" s="116"/>
      <c r="C138" s="116"/>
      <c r="D138" s="116"/>
      <c r="E138" s="116"/>
      <c r="F138" s="116"/>
    </row>
    <row r="139" spans="1:6" s="1" customFormat="1" ht="15.75" customHeight="1" x14ac:dyDescent="0.2">
      <c r="A139" s="130" t="s">
        <v>58</v>
      </c>
      <c r="B139" s="131"/>
      <c r="C139" s="131"/>
      <c r="D139" s="131"/>
      <c r="E139" s="131"/>
      <c r="F139" s="132"/>
    </row>
    <row r="140" spans="1:6" s="1" customFormat="1" ht="15.75" customHeight="1" x14ac:dyDescent="0.2">
      <c r="A140" s="13" t="s">
        <v>35</v>
      </c>
      <c r="B140" s="7">
        <v>12</v>
      </c>
      <c r="C140" s="20"/>
      <c r="D140" s="27">
        <f t="shared" ref="D140:D148" si="9">B140*C140</f>
        <v>0</v>
      </c>
      <c r="E140" s="62"/>
      <c r="F140" s="62"/>
    </row>
    <row r="141" spans="1:6" s="1" customFormat="1" ht="15.75" customHeight="1" x14ac:dyDescent="0.2">
      <c r="A141" s="13" t="s">
        <v>36</v>
      </c>
      <c r="B141" s="7">
        <v>12</v>
      </c>
      <c r="C141" s="20"/>
      <c r="D141" s="27">
        <f t="shared" si="9"/>
        <v>0</v>
      </c>
      <c r="E141" s="62"/>
      <c r="F141" s="62"/>
    </row>
    <row r="142" spans="1:6" s="1" customFormat="1" ht="15.75" customHeight="1" x14ac:dyDescent="0.2">
      <c r="A142" s="13" t="s">
        <v>37</v>
      </c>
      <c r="B142" s="7">
        <v>12</v>
      </c>
      <c r="C142" s="20"/>
      <c r="D142" s="27">
        <f t="shared" si="9"/>
        <v>0</v>
      </c>
      <c r="E142" s="62"/>
      <c r="F142" s="62"/>
    </row>
    <row r="143" spans="1:6" s="1" customFormat="1" ht="15.75" customHeight="1" x14ac:dyDescent="0.2">
      <c r="A143" s="13" t="s">
        <v>38</v>
      </c>
      <c r="B143" s="7">
        <v>12</v>
      </c>
      <c r="C143" s="20"/>
      <c r="D143" s="27">
        <f t="shared" si="9"/>
        <v>0</v>
      </c>
      <c r="E143" s="62"/>
      <c r="F143" s="62"/>
    </row>
    <row r="144" spans="1:6" s="1" customFormat="1" ht="15.75" customHeight="1" x14ac:dyDescent="0.2">
      <c r="A144" s="13" t="s">
        <v>39</v>
      </c>
      <c r="B144" s="7">
        <v>12</v>
      </c>
      <c r="C144" s="20"/>
      <c r="D144" s="27">
        <f t="shared" si="9"/>
        <v>0</v>
      </c>
      <c r="E144" s="62"/>
      <c r="F144" s="62"/>
    </row>
    <row r="145" spans="1:6" s="1" customFormat="1" ht="15.75" customHeight="1" x14ac:dyDescent="0.2">
      <c r="A145" s="13" t="s">
        <v>50</v>
      </c>
      <c r="B145" s="7">
        <v>12</v>
      </c>
      <c r="C145" s="20"/>
      <c r="D145" s="27">
        <f t="shared" si="9"/>
        <v>0</v>
      </c>
      <c r="E145" s="62"/>
      <c r="F145" s="62"/>
    </row>
    <row r="146" spans="1:6" s="1" customFormat="1" ht="15.75" customHeight="1" x14ac:dyDescent="0.2">
      <c r="A146" s="13" t="s">
        <v>51</v>
      </c>
      <c r="B146" s="7">
        <v>12</v>
      </c>
      <c r="C146" s="20"/>
      <c r="D146" s="27">
        <f t="shared" si="9"/>
        <v>0</v>
      </c>
      <c r="E146" s="62"/>
      <c r="F146" s="62"/>
    </row>
    <row r="147" spans="1:6" s="1" customFormat="1" ht="15.75" customHeight="1" x14ac:dyDescent="0.2">
      <c r="A147" s="13" t="s">
        <v>52</v>
      </c>
      <c r="B147" s="7">
        <v>12</v>
      </c>
      <c r="C147" s="20"/>
      <c r="D147" s="27">
        <f t="shared" si="9"/>
        <v>0</v>
      </c>
      <c r="E147" s="62"/>
      <c r="F147" s="62"/>
    </row>
    <row r="148" spans="1:6" s="1" customFormat="1" ht="15.75" customHeight="1" x14ac:dyDescent="0.2">
      <c r="A148" s="13" t="s">
        <v>53</v>
      </c>
      <c r="B148" s="7">
        <v>12</v>
      </c>
      <c r="C148" s="20"/>
      <c r="D148" s="27">
        <f t="shared" si="9"/>
        <v>0</v>
      </c>
      <c r="E148" s="62"/>
      <c r="F148" s="62"/>
    </row>
    <row r="149" spans="1:6" s="1" customFormat="1" ht="15.75" customHeight="1" x14ac:dyDescent="0.2">
      <c r="A149" s="130" t="s">
        <v>208</v>
      </c>
      <c r="B149" s="131"/>
      <c r="C149" s="131"/>
      <c r="D149" s="131"/>
      <c r="E149" s="131"/>
      <c r="F149" s="132"/>
    </row>
    <row r="150" spans="1:6" ht="15.75" customHeight="1" x14ac:dyDescent="0.2">
      <c r="A150" s="13" t="s">
        <v>35</v>
      </c>
      <c r="B150" s="7">
        <v>50</v>
      </c>
      <c r="C150" s="20"/>
      <c r="D150" s="27">
        <f t="shared" ref="D150:D155" si="10">B150*C150</f>
        <v>0</v>
      </c>
      <c r="E150" s="62"/>
      <c r="F150" s="62"/>
    </row>
    <row r="151" spans="1:6" ht="15.75" customHeight="1" x14ac:dyDescent="0.2">
      <c r="A151" s="13" t="s">
        <v>36</v>
      </c>
      <c r="B151" s="7">
        <v>100</v>
      </c>
      <c r="C151" s="20"/>
      <c r="D151" s="27">
        <f t="shared" si="10"/>
        <v>0</v>
      </c>
      <c r="E151" s="62"/>
      <c r="F151" s="62"/>
    </row>
    <row r="152" spans="1:6" ht="15.75" customHeight="1" x14ac:dyDescent="0.2">
      <c r="A152" s="13" t="s">
        <v>37</v>
      </c>
      <c r="B152" s="7">
        <v>100</v>
      </c>
      <c r="C152" s="20"/>
      <c r="D152" s="27">
        <f t="shared" si="10"/>
        <v>0</v>
      </c>
      <c r="E152" s="62"/>
      <c r="F152" s="62"/>
    </row>
    <row r="153" spans="1:6" ht="15.75" customHeight="1" x14ac:dyDescent="0.2">
      <c r="A153" s="13" t="s">
        <v>38</v>
      </c>
      <c r="B153" s="7">
        <v>25</v>
      </c>
      <c r="C153" s="20"/>
      <c r="D153" s="27">
        <f t="shared" si="10"/>
        <v>0</v>
      </c>
      <c r="E153" s="62"/>
      <c r="F153" s="62"/>
    </row>
    <row r="154" spans="1:6" ht="15.75" customHeight="1" x14ac:dyDescent="0.2">
      <c r="A154" s="73" t="s">
        <v>39</v>
      </c>
      <c r="B154" s="7">
        <v>50</v>
      </c>
      <c r="C154" s="20"/>
      <c r="D154" s="27">
        <f t="shared" si="10"/>
        <v>0</v>
      </c>
      <c r="E154" s="62"/>
      <c r="F154" s="62"/>
    </row>
    <row r="155" spans="1:6" ht="15.75" customHeight="1" x14ac:dyDescent="0.2">
      <c r="A155" s="73" t="s">
        <v>50</v>
      </c>
      <c r="B155" s="7">
        <v>50</v>
      </c>
      <c r="C155" s="20"/>
      <c r="D155" s="27">
        <f t="shared" si="10"/>
        <v>0</v>
      </c>
      <c r="E155" s="62"/>
      <c r="F155" s="62"/>
    </row>
    <row r="156" spans="1:6" s="39" customFormat="1" ht="15.75" customHeight="1" x14ac:dyDescent="0.2">
      <c r="A156" s="128" t="s">
        <v>254</v>
      </c>
      <c r="B156" s="128"/>
      <c r="C156" s="136"/>
      <c r="D156" s="75">
        <f>SUM(D150:D155,D140:D148)</f>
        <v>0</v>
      </c>
      <c r="E156" s="63"/>
      <c r="F156" s="63"/>
    </row>
    <row r="157" spans="1:6" s="39" customFormat="1" ht="15.75" customHeight="1" x14ac:dyDescent="0.2">
      <c r="A157" s="43"/>
      <c r="B157" s="43"/>
      <c r="C157" s="60"/>
      <c r="D157" s="40"/>
      <c r="E157" s="63"/>
      <c r="F157" s="63"/>
    </row>
    <row r="158" spans="1:6" s="39" customFormat="1" ht="15.75" customHeight="1" x14ac:dyDescent="0.2">
      <c r="A158" s="59" t="s">
        <v>282</v>
      </c>
      <c r="B158" s="133"/>
      <c r="C158" s="133"/>
      <c r="D158" s="133"/>
      <c r="E158" s="133"/>
      <c r="F158" s="133"/>
    </row>
    <row r="159" spans="1:6" s="39" customFormat="1" ht="15.75" customHeight="1" x14ac:dyDescent="0.2">
      <c r="A159" s="43"/>
      <c r="B159" s="43"/>
      <c r="C159" s="60"/>
      <c r="D159" s="40"/>
      <c r="E159" s="63"/>
      <c r="F159" s="63"/>
    </row>
    <row r="160" spans="1:6" s="3" customFormat="1" ht="15.75" customHeight="1" x14ac:dyDescent="0.2">
      <c r="A160" s="116" t="s">
        <v>59</v>
      </c>
      <c r="B160" s="116"/>
      <c r="C160" s="116"/>
      <c r="D160" s="116"/>
      <c r="E160" s="116"/>
      <c r="F160" s="116"/>
    </row>
    <row r="161" spans="1:6" ht="15.75" customHeight="1" x14ac:dyDescent="0.2">
      <c r="A161" s="13" t="s">
        <v>35</v>
      </c>
      <c r="B161" s="7">
        <v>12</v>
      </c>
      <c r="C161" s="20"/>
      <c r="D161" s="27">
        <f>B161*C161</f>
        <v>0</v>
      </c>
      <c r="E161" s="62"/>
      <c r="F161" s="62"/>
    </row>
    <row r="162" spans="1:6" ht="15.75" customHeight="1" x14ac:dyDescent="0.2">
      <c r="A162" s="13" t="s">
        <v>36</v>
      </c>
      <c r="B162" s="7">
        <v>12</v>
      </c>
      <c r="C162" s="20"/>
      <c r="D162" s="27">
        <f>B162*C162</f>
        <v>0</v>
      </c>
      <c r="E162" s="62"/>
      <c r="F162" s="62"/>
    </row>
    <row r="163" spans="1:6" ht="15.75" customHeight="1" x14ac:dyDescent="0.2">
      <c r="A163" s="13" t="s">
        <v>37</v>
      </c>
      <c r="B163" s="7">
        <v>12</v>
      </c>
      <c r="C163" s="20"/>
      <c r="D163" s="27">
        <f>B163*C163</f>
        <v>0</v>
      </c>
      <c r="E163" s="62"/>
      <c r="F163" s="62"/>
    </row>
    <row r="164" spans="1:6" ht="15.75" customHeight="1" x14ac:dyDescent="0.2">
      <c r="A164" s="13" t="s">
        <v>38</v>
      </c>
      <c r="B164" s="7">
        <v>12</v>
      </c>
      <c r="C164" s="20"/>
      <c r="D164" s="27">
        <f>B164*C164</f>
        <v>0</v>
      </c>
      <c r="E164" s="62"/>
      <c r="F164" s="62"/>
    </row>
    <row r="165" spans="1:6" ht="15.75" customHeight="1" x14ac:dyDescent="0.2">
      <c r="A165" s="13" t="s">
        <v>39</v>
      </c>
      <c r="B165" s="7">
        <v>12</v>
      </c>
      <c r="C165" s="20"/>
      <c r="D165" s="27">
        <f>B165*C165</f>
        <v>0</v>
      </c>
      <c r="E165" s="62"/>
      <c r="F165" s="62"/>
    </row>
    <row r="166" spans="1:6" s="39" customFormat="1" ht="15.75" customHeight="1" x14ac:dyDescent="0.2">
      <c r="A166" s="134" t="s">
        <v>255</v>
      </c>
      <c r="B166" s="134"/>
      <c r="C166" s="135"/>
      <c r="D166" s="38">
        <f>SUM(D161:D165)</f>
        <v>0</v>
      </c>
      <c r="E166" s="63"/>
      <c r="F166" s="63"/>
    </row>
    <row r="167" spans="1:6" s="39" customFormat="1" ht="15.75" customHeight="1" x14ac:dyDescent="0.2"/>
    <row r="168" spans="1:6" s="39" customFormat="1" ht="15.75" customHeight="1" x14ac:dyDescent="0.2">
      <c r="A168" s="59" t="s">
        <v>282</v>
      </c>
      <c r="B168" s="133"/>
      <c r="C168" s="133"/>
      <c r="D168" s="133"/>
      <c r="E168" s="133"/>
      <c r="F168" s="133"/>
    </row>
    <row r="169" spans="1:6" s="87" customFormat="1" ht="15.75" customHeight="1" x14ac:dyDescent="0.2"/>
    <row r="170" spans="1:6" s="39" customFormat="1" ht="15.75" customHeight="1" x14ac:dyDescent="0.2">
      <c r="A170" s="76" t="s">
        <v>351</v>
      </c>
      <c r="B170" s="77"/>
      <c r="C170" s="78"/>
      <c r="D170" s="79"/>
      <c r="E170" s="80"/>
      <c r="F170" s="81"/>
    </row>
    <row r="171" spans="1:6" ht="15.75" customHeight="1" x14ac:dyDescent="0.2">
      <c r="A171" s="13" t="s">
        <v>35</v>
      </c>
      <c r="B171" s="7">
        <v>100</v>
      </c>
      <c r="C171" s="20"/>
      <c r="D171" s="27">
        <f t="shared" ref="D171:D178" si="11">B171*C171</f>
        <v>0</v>
      </c>
      <c r="E171" s="62"/>
      <c r="F171" s="62"/>
    </row>
    <row r="172" spans="1:6" ht="15.75" customHeight="1" x14ac:dyDescent="0.2">
      <c r="A172" s="13" t="s">
        <v>36</v>
      </c>
      <c r="B172" s="7">
        <v>100</v>
      </c>
      <c r="C172" s="20"/>
      <c r="D172" s="27">
        <f t="shared" si="11"/>
        <v>0</v>
      </c>
      <c r="E172" s="62"/>
      <c r="F172" s="62"/>
    </row>
    <row r="173" spans="1:6" ht="15.75" customHeight="1" x14ac:dyDescent="0.2">
      <c r="A173" s="13" t="s">
        <v>37</v>
      </c>
      <c r="B173" s="7">
        <v>100</v>
      </c>
      <c r="C173" s="20"/>
      <c r="D173" s="27">
        <f t="shared" si="11"/>
        <v>0</v>
      </c>
      <c r="E173" s="62"/>
      <c r="F173" s="62"/>
    </row>
    <row r="174" spans="1:6" ht="15.75" customHeight="1" x14ac:dyDescent="0.2">
      <c r="A174" s="13" t="s">
        <v>38</v>
      </c>
      <c r="B174" s="7">
        <v>100</v>
      </c>
      <c r="C174" s="20"/>
      <c r="D174" s="27">
        <f t="shared" si="11"/>
        <v>0</v>
      </c>
      <c r="E174" s="62"/>
      <c r="F174" s="62"/>
    </row>
    <row r="175" spans="1:6" ht="15.75" customHeight="1" x14ac:dyDescent="0.2">
      <c r="A175" s="13" t="s">
        <v>39</v>
      </c>
      <c r="B175" s="7">
        <v>100</v>
      </c>
      <c r="C175" s="20"/>
      <c r="D175" s="27">
        <f t="shared" si="11"/>
        <v>0</v>
      </c>
      <c r="E175" s="62"/>
      <c r="F175" s="62"/>
    </row>
    <row r="176" spans="1:6" ht="15.75" customHeight="1" x14ac:dyDescent="0.2">
      <c r="A176" s="13" t="s">
        <v>50</v>
      </c>
      <c r="B176" s="7">
        <v>100</v>
      </c>
      <c r="C176" s="20"/>
      <c r="D176" s="27">
        <f t="shared" si="11"/>
        <v>0</v>
      </c>
      <c r="E176" s="62"/>
      <c r="F176" s="62"/>
    </row>
    <row r="177" spans="1:6" ht="15.75" customHeight="1" x14ac:dyDescent="0.2">
      <c r="A177" s="13" t="s">
        <v>51</v>
      </c>
      <c r="B177" s="7">
        <v>50</v>
      </c>
      <c r="C177" s="20"/>
      <c r="D177" s="27">
        <f t="shared" si="11"/>
        <v>0</v>
      </c>
      <c r="E177" s="62"/>
      <c r="F177" s="62"/>
    </row>
    <row r="178" spans="1:6" ht="15.75" customHeight="1" x14ac:dyDescent="0.2">
      <c r="A178" s="13" t="s">
        <v>52</v>
      </c>
      <c r="B178" s="7">
        <v>50</v>
      </c>
      <c r="C178" s="20"/>
      <c r="D178" s="27">
        <f t="shared" si="11"/>
        <v>0</v>
      </c>
      <c r="E178" s="62"/>
      <c r="F178" s="62"/>
    </row>
    <row r="179" spans="1:6" s="39" customFormat="1" ht="15.75" customHeight="1" x14ac:dyDescent="0.2">
      <c r="A179" s="134" t="s">
        <v>360</v>
      </c>
      <c r="B179" s="134"/>
      <c r="C179" s="135"/>
      <c r="D179" s="38">
        <f>SUM(D171:D178)</f>
        <v>0</v>
      </c>
      <c r="E179" s="63"/>
      <c r="F179" s="63"/>
    </row>
    <row r="180" spans="1:6" s="39" customFormat="1" ht="15.75" customHeight="1" x14ac:dyDescent="0.2"/>
    <row r="181" spans="1:6" s="39" customFormat="1" ht="15.75" customHeight="1" x14ac:dyDescent="0.2">
      <c r="A181" s="59" t="s">
        <v>358</v>
      </c>
      <c r="B181" s="133"/>
      <c r="C181" s="133"/>
      <c r="D181" s="133"/>
      <c r="E181" s="133"/>
      <c r="F181" s="133"/>
    </row>
    <row r="182" spans="1:6" s="39" customFormat="1" ht="15.75" customHeight="1" x14ac:dyDescent="0.2">
      <c r="A182" s="43"/>
      <c r="B182" s="43"/>
      <c r="C182" s="60"/>
      <c r="D182" s="40"/>
      <c r="E182" s="63"/>
      <c r="F182" s="63"/>
    </row>
    <row r="183" spans="1:6" s="39" customFormat="1" ht="15.75" customHeight="1" x14ac:dyDescent="0.2">
      <c r="A183" s="76" t="s">
        <v>352</v>
      </c>
      <c r="B183" s="77"/>
      <c r="C183" s="78"/>
      <c r="D183" s="79"/>
      <c r="E183" s="80"/>
      <c r="F183" s="81"/>
    </row>
    <row r="184" spans="1:6" s="39" customFormat="1" ht="15.75" customHeight="1" x14ac:dyDescent="0.2">
      <c r="A184" s="13" t="s">
        <v>35</v>
      </c>
      <c r="B184" s="7">
        <v>25</v>
      </c>
      <c r="C184" s="20"/>
      <c r="D184" s="27">
        <f t="shared" ref="D184:D191" si="12">B184*C184</f>
        <v>0</v>
      </c>
      <c r="E184" s="62"/>
      <c r="F184" s="62"/>
    </row>
    <row r="185" spans="1:6" s="39" customFormat="1" ht="15.75" customHeight="1" x14ac:dyDescent="0.2">
      <c r="A185" s="13" t="s">
        <v>36</v>
      </c>
      <c r="B185" s="7">
        <v>25</v>
      </c>
      <c r="C185" s="20"/>
      <c r="D185" s="27">
        <f t="shared" si="12"/>
        <v>0</v>
      </c>
      <c r="E185" s="62"/>
      <c r="F185" s="62"/>
    </row>
    <row r="186" spans="1:6" s="39" customFormat="1" ht="15.75" customHeight="1" x14ac:dyDescent="0.2">
      <c r="A186" s="13" t="s">
        <v>37</v>
      </c>
      <c r="B186" s="7">
        <v>25</v>
      </c>
      <c r="C186" s="20"/>
      <c r="D186" s="27">
        <f t="shared" si="12"/>
        <v>0</v>
      </c>
      <c r="E186" s="62"/>
      <c r="F186" s="62"/>
    </row>
    <row r="187" spans="1:6" s="39" customFormat="1" ht="15.75" customHeight="1" x14ac:dyDescent="0.2">
      <c r="A187" s="13" t="s">
        <v>38</v>
      </c>
      <c r="B187" s="7">
        <v>25</v>
      </c>
      <c r="C187" s="20"/>
      <c r="D187" s="27">
        <f t="shared" si="12"/>
        <v>0</v>
      </c>
      <c r="E187" s="62"/>
      <c r="F187" s="62"/>
    </row>
    <row r="188" spans="1:6" s="39" customFormat="1" ht="15.75" customHeight="1" x14ac:dyDescent="0.2">
      <c r="A188" s="13" t="s">
        <v>39</v>
      </c>
      <c r="B188" s="7">
        <v>25</v>
      </c>
      <c r="C188" s="20"/>
      <c r="D188" s="27">
        <f t="shared" si="12"/>
        <v>0</v>
      </c>
      <c r="E188" s="62"/>
      <c r="F188" s="62"/>
    </row>
    <row r="189" spans="1:6" s="39" customFormat="1" ht="15.75" customHeight="1" x14ac:dyDescent="0.2">
      <c r="A189" s="13" t="s">
        <v>50</v>
      </c>
      <c r="B189" s="7">
        <v>25</v>
      </c>
      <c r="C189" s="20"/>
      <c r="D189" s="27">
        <f t="shared" si="12"/>
        <v>0</v>
      </c>
      <c r="E189" s="62"/>
      <c r="F189" s="62"/>
    </row>
    <row r="190" spans="1:6" s="39" customFormat="1" ht="15.75" customHeight="1" x14ac:dyDescent="0.2">
      <c r="A190" s="13" t="s">
        <v>51</v>
      </c>
      <c r="B190" s="7">
        <v>25</v>
      </c>
      <c r="C190" s="20"/>
      <c r="D190" s="27">
        <f t="shared" si="12"/>
        <v>0</v>
      </c>
      <c r="E190" s="62"/>
      <c r="F190" s="62"/>
    </row>
    <row r="191" spans="1:6" s="39" customFormat="1" ht="15.75" customHeight="1" x14ac:dyDescent="0.2">
      <c r="A191" s="13" t="s">
        <v>52</v>
      </c>
      <c r="B191" s="7">
        <v>25</v>
      </c>
      <c r="C191" s="20"/>
      <c r="D191" s="27">
        <f t="shared" si="12"/>
        <v>0</v>
      </c>
      <c r="E191" s="62"/>
      <c r="F191" s="62"/>
    </row>
    <row r="192" spans="1:6" s="39" customFormat="1" ht="15.75" customHeight="1" x14ac:dyDescent="0.2">
      <c r="A192" s="134" t="s">
        <v>361</v>
      </c>
      <c r="B192" s="134"/>
      <c r="C192" s="135"/>
      <c r="D192" s="38">
        <f>SUM(D184:D191)</f>
        <v>0</v>
      </c>
      <c r="E192" s="63"/>
      <c r="F192" s="63"/>
    </row>
    <row r="193" spans="1:6" s="39" customFormat="1" ht="15.75" customHeight="1" x14ac:dyDescent="0.2"/>
    <row r="194" spans="1:6" s="39" customFormat="1" ht="15.75" customHeight="1" x14ac:dyDescent="0.2">
      <c r="A194" s="59" t="s">
        <v>365</v>
      </c>
      <c r="B194" s="133"/>
      <c r="C194" s="133"/>
      <c r="D194" s="133"/>
      <c r="E194" s="133"/>
      <c r="F194" s="133"/>
    </row>
    <row r="195" spans="1:6" s="39" customFormat="1" ht="15.75" customHeight="1" x14ac:dyDescent="0.2">
      <c r="A195" s="43"/>
      <c r="B195" s="43"/>
      <c r="C195" s="60"/>
      <c r="D195" s="40"/>
      <c r="E195" s="63"/>
      <c r="F195" s="63"/>
    </row>
    <row r="196" spans="1:6" s="39" customFormat="1" ht="15.75" customHeight="1" x14ac:dyDescent="0.2">
      <c r="A196" s="76" t="s">
        <v>353</v>
      </c>
      <c r="B196" s="77"/>
      <c r="C196" s="78"/>
      <c r="D196" s="79"/>
      <c r="E196" s="80"/>
      <c r="F196" s="81"/>
    </row>
    <row r="197" spans="1:6" s="39" customFormat="1" ht="15.75" customHeight="1" x14ac:dyDescent="0.2">
      <c r="A197" s="13" t="s">
        <v>35</v>
      </c>
      <c r="B197" s="7">
        <v>25</v>
      </c>
      <c r="C197" s="20"/>
      <c r="D197" s="27">
        <f t="shared" ref="D197:D204" si="13">B197*C197</f>
        <v>0</v>
      </c>
      <c r="E197" s="62"/>
      <c r="F197" s="62"/>
    </row>
    <row r="198" spans="1:6" s="39" customFormat="1" ht="15.75" customHeight="1" x14ac:dyDescent="0.2">
      <c r="A198" s="13" t="s">
        <v>36</v>
      </c>
      <c r="B198" s="7">
        <v>25</v>
      </c>
      <c r="C198" s="20"/>
      <c r="D198" s="27">
        <f t="shared" si="13"/>
        <v>0</v>
      </c>
      <c r="E198" s="62"/>
      <c r="F198" s="62"/>
    </row>
    <row r="199" spans="1:6" s="39" customFormat="1" ht="15.75" customHeight="1" x14ac:dyDescent="0.2">
      <c r="A199" s="13" t="s">
        <v>37</v>
      </c>
      <c r="B199" s="7">
        <v>25</v>
      </c>
      <c r="C199" s="20"/>
      <c r="D199" s="27">
        <f t="shared" si="13"/>
        <v>0</v>
      </c>
      <c r="E199" s="62"/>
      <c r="F199" s="62"/>
    </row>
    <row r="200" spans="1:6" s="39" customFormat="1" ht="15.75" customHeight="1" x14ac:dyDescent="0.2">
      <c r="A200" s="13" t="s">
        <v>38</v>
      </c>
      <c r="B200" s="7">
        <v>25</v>
      </c>
      <c r="C200" s="20"/>
      <c r="D200" s="27">
        <f t="shared" si="13"/>
        <v>0</v>
      </c>
      <c r="E200" s="62"/>
      <c r="F200" s="62"/>
    </row>
    <row r="201" spans="1:6" s="39" customFormat="1" ht="15.75" customHeight="1" x14ac:dyDescent="0.2">
      <c r="A201" s="13" t="s">
        <v>39</v>
      </c>
      <c r="B201" s="7">
        <v>25</v>
      </c>
      <c r="C201" s="20"/>
      <c r="D201" s="27">
        <f t="shared" si="13"/>
        <v>0</v>
      </c>
      <c r="E201" s="62"/>
      <c r="F201" s="62"/>
    </row>
    <row r="202" spans="1:6" s="39" customFormat="1" ht="15.75" customHeight="1" x14ac:dyDescent="0.2">
      <c r="A202" s="13" t="s">
        <v>50</v>
      </c>
      <c r="B202" s="7">
        <v>25</v>
      </c>
      <c r="C202" s="20"/>
      <c r="D202" s="27">
        <f t="shared" si="13"/>
        <v>0</v>
      </c>
      <c r="E202" s="62"/>
      <c r="F202" s="62"/>
    </row>
    <row r="203" spans="1:6" s="39" customFormat="1" ht="15.75" customHeight="1" x14ac:dyDescent="0.2">
      <c r="A203" s="13" t="s">
        <v>51</v>
      </c>
      <c r="B203" s="7">
        <v>25</v>
      </c>
      <c r="C203" s="20"/>
      <c r="D203" s="27">
        <f t="shared" si="13"/>
        <v>0</v>
      </c>
      <c r="E203" s="62"/>
      <c r="F203" s="62"/>
    </row>
    <row r="204" spans="1:6" s="39" customFormat="1" ht="15.75" customHeight="1" x14ac:dyDescent="0.2">
      <c r="A204" s="13" t="s">
        <v>52</v>
      </c>
      <c r="B204" s="7">
        <v>25</v>
      </c>
      <c r="C204" s="20"/>
      <c r="D204" s="27">
        <f t="shared" si="13"/>
        <v>0</v>
      </c>
      <c r="E204" s="62"/>
      <c r="F204" s="62"/>
    </row>
    <row r="205" spans="1:6" s="39" customFormat="1" ht="15.75" customHeight="1" x14ac:dyDescent="0.2">
      <c r="A205" s="134" t="s">
        <v>362</v>
      </c>
      <c r="B205" s="134"/>
      <c r="C205" s="135"/>
      <c r="D205" s="38">
        <f>SUM(D197:D204)</f>
        <v>0</v>
      </c>
      <c r="E205" s="63"/>
      <c r="F205" s="63"/>
    </row>
    <row r="206" spans="1:6" s="39" customFormat="1" ht="15.75" customHeight="1" x14ac:dyDescent="0.2"/>
    <row r="207" spans="1:6" s="39" customFormat="1" ht="15.75" customHeight="1" x14ac:dyDescent="0.2">
      <c r="A207" s="59" t="s">
        <v>359</v>
      </c>
      <c r="B207" s="133"/>
      <c r="C207" s="133"/>
      <c r="D207" s="133"/>
      <c r="E207" s="133"/>
      <c r="F207" s="133"/>
    </row>
    <row r="208" spans="1:6" s="39" customFormat="1" ht="15.75" customHeight="1" x14ac:dyDescent="0.2">
      <c r="A208" s="43"/>
      <c r="B208" s="74"/>
      <c r="C208" s="60"/>
      <c r="D208" s="40"/>
      <c r="E208" s="63"/>
      <c r="F208" s="63"/>
    </row>
    <row r="209" spans="1:6" s="39" customFormat="1" ht="15.75" customHeight="1" x14ac:dyDescent="0.2">
      <c r="A209" s="76" t="s">
        <v>354</v>
      </c>
      <c r="B209" s="77"/>
      <c r="C209" s="78"/>
      <c r="D209" s="79"/>
      <c r="E209" s="80"/>
      <c r="F209" s="81"/>
    </row>
    <row r="210" spans="1:6" s="39" customFormat="1" ht="15.75" customHeight="1" x14ac:dyDescent="0.2">
      <c r="A210" s="13" t="s">
        <v>35</v>
      </c>
      <c r="B210" s="7">
        <v>25</v>
      </c>
      <c r="C210" s="20"/>
      <c r="D210" s="27">
        <f t="shared" ref="D210:D217" si="14">B210*C210</f>
        <v>0</v>
      </c>
      <c r="E210" s="62"/>
      <c r="F210" s="62"/>
    </row>
    <row r="211" spans="1:6" s="39" customFormat="1" ht="15.75" customHeight="1" x14ac:dyDescent="0.2">
      <c r="A211" s="13" t="s">
        <v>36</v>
      </c>
      <c r="B211" s="7">
        <v>25</v>
      </c>
      <c r="C211" s="20"/>
      <c r="D211" s="27">
        <f t="shared" si="14"/>
        <v>0</v>
      </c>
      <c r="E211" s="62"/>
      <c r="F211" s="62"/>
    </row>
    <row r="212" spans="1:6" s="39" customFormat="1" ht="15.75" customHeight="1" x14ac:dyDescent="0.2">
      <c r="A212" s="13" t="s">
        <v>37</v>
      </c>
      <c r="B212" s="7">
        <v>25</v>
      </c>
      <c r="C212" s="20"/>
      <c r="D212" s="27">
        <f t="shared" si="14"/>
        <v>0</v>
      </c>
      <c r="E212" s="62"/>
      <c r="F212" s="62"/>
    </row>
    <row r="213" spans="1:6" s="39" customFormat="1" ht="15.75" customHeight="1" x14ac:dyDescent="0.2">
      <c r="A213" s="13" t="s">
        <v>38</v>
      </c>
      <c r="B213" s="7">
        <v>25</v>
      </c>
      <c r="C213" s="20"/>
      <c r="D213" s="27">
        <f t="shared" si="14"/>
        <v>0</v>
      </c>
      <c r="E213" s="62"/>
      <c r="F213" s="62"/>
    </row>
    <row r="214" spans="1:6" s="39" customFormat="1" ht="15.75" customHeight="1" x14ac:dyDescent="0.2">
      <c r="A214" s="13" t="s">
        <v>39</v>
      </c>
      <c r="B214" s="7">
        <v>25</v>
      </c>
      <c r="C214" s="20"/>
      <c r="D214" s="27">
        <f t="shared" si="14"/>
        <v>0</v>
      </c>
      <c r="E214" s="62"/>
      <c r="F214" s="62"/>
    </row>
    <row r="215" spans="1:6" s="39" customFormat="1" ht="15.75" customHeight="1" x14ac:dyDescent="0.2">
      <c r="A215" s="13" t="s">
        <v>50</v>
      </c>
      <c r="B215" s="7">
        <v>25</v>
      </c>
      <c r="C215" s="20"/>
      <c r="D215" s="27">
        <f t="shared" si="14"/>
        <v>0</v>
      </c>
      <c r="E215" s="62"/>
      <c r="F215" s="62"/>
    </row>
    <row r="216" spans="1:6" s="39" customFormat="1" ht="15.75" customHeight="1" x14ac:dyDescent="0.2">
      <c r="A216" s="13" t="s">
        <v>51</v>
      </c>
      <c r="B216" s="7">
        <v>25</v>
      </c>
      <c r="C216" s="20"/>
      <c r="D216" s="27">
        <f t="shared" si="14"/>
        <v>0</v>
      </c>
      <c r="E216" s="62"/>
      <c r="F216" s="62"/>
    </row>
    <row r="217" spans="1:6" s="39" customFormat="1" ht="15.75" customHeight="1" x14ac:dyDescent="0.2">
      <c r="A217" s="13" t="s">
        <v>52</v>
      </c>
      <c r="B217" s="7">
        <v>25</v>
      </c>
      <c r="C217" s="20"/>
      <c r="D217" s="27">
        <f t="shared" si="14"/>
        <v>0</v>
      </c>
      <c r="E217" s="62"/>
      <c r="F217" s="62"/>
    </row>
    <row r="218" spans="1:6" s="39" customFormat="1" ht="15.75" customHeight="1" x14ac:dyDescent="0.2">
      <c r="A218" s="134" t="s">
        <v>363</v>
      </c>
      <c r="B218" s="134"/>
      <c r="C218" s="135"/>
      <c r="D218" s="38">
        <f>SUM(D210:D217)</f>
        <v>0</v>
      </c>
      <c r="E218" s="63"/>
      <c r="F218" s="63"/>
    </row>
    <row r="219" spans="1:6" s="39" customFormat="1" ht="15.75" customHeight="1" x14ac:dyDescent="0.2"/>
    <row r="220" spans="1:6" s="39" customFormat="1" ht="15.75" customHeight="1" x14ac:dyDescent="0.2">
      <c r="A220" s="59" t="s">
        <v>364</v>
      </c>
      <c r="B220" s="133"/>
      <c r="C220" s="133"/>
      <c r="D220" s="133"/>
      <c r="E220" s="133"/>
      <c r="F220" s="133"/>
    </row>
    <row r="222" spans="1:6" s="3" customFormat="1" ht="15.75" customHeight="1" x14ac:dyDescent="0.2">
      <c r="A222" s="116" t="s">
        <v>204</v>
      </c>
      <c r="B222" s="116"/>
      <c r="C222" s="116"/>
      <c r="D222" s="116"/>
      <c r="E222" s="116"/>
      <c r="F222" s="116"/>
    </row>
    <row r="223" spans="1:6" s="1" customFormat="1" ht="15.75" customHeight="1" x14ac:dyDescent="0.2">
      <c r="A223" s="130" t="s">
        <v>60</v>
      </c>
      <c r="B223" s="131"/>
      <c r="C223" s="131"/>
      <c r="D223" s="131"/>
      <c r="E223" s="131"/>
      <c r="F223" s="132"/>
    </row>
    <row r="224" spans="1:6" ht="15.75" customHeight="1" x14ac:dyDescent="0.2">
      <c r="A224" s="73" t="s">
        <v>471</v>
      </c>
      <c r="B224" s="7">
        <v>6</v>
      </c>
      <c r="C224" s="20"/>
      <c r="D224" s="27">
        <f>B224*C224</f>
        <v>0</v>
      </c>
      <c r="E224" s="62"/>
      <c r="F224" s="62"/>
    </row>
    <row r="225" spans="1:6" ht="15.75" customHeight="1" x14ac:dyDescent="0.2">
      <c r="A225" s="73" t="s">
        <v>474</v>
      </c>
      <c r="B225" s="7">
        <v>2</v>
      </c>
      <c r="C225" s="20"/>
      <c r="D225" s="27">
        <f>B225*C225</f>
        <v>0</v>
      </c>
      <c r="E225" s="62"/>
      <c r="F225" s="62"/>
    </row>
    <row r="226" spans="1:6" ht="15.75" customHeight="1" x14ac:dyDescent="0.2">
      <c r="A226" s="73" t="s">
        <v>475</v>
      </c>
      <c r="B226" s="7">
        <v>2</v>
      </c>
      <c r="C226" s="20"/>
      <c r="D226" s="27">
        <f>B226*C226</f>
        <v>0</v>
      </c>
      <c r="E226" s="62"/>
      <c r="F226" s="62"/>
    </row>
    <row r="227" spans="1:6" s="1" customFormat="1" ht="15.75" customHeight="1" x14ac:dyDescent="0.2">
      <c r="A227" s="130" t="s">
        <v>64</v>
      </c>
      <c r="B227" s="131"/>
      <c r="C227" s="131"/>
      <c r="D227" s="131"/>
      <c r="E227" s="131"/>
      <c r="F227" s="132"/>
    </row>
    <row r="228" spans="1:6" ht="15.75" customHeight="1" x14ac:dyDescent="0.2">
      <c r="A228" s="13" t="s">
        <v>65</v>
      </c>
      <c r="B228" s="7">
        <v>2</v>
      </c>
      <c r="C228" s="20"/>
      <c r="D228" s="27">
        <f>B228*C228</f>
        <v>0</v>
      </c>
      <c r="E228" s="62"/>
      <c r="F228" s="62"/>
    </row>
    <row r="229" spans="1:6" ht="15.75" customHeight="1" x14ac:dyDescent="0.2">
      <c r="A229" s="73" t="s">
        <v>471</v>
      </c>
      <c r="B229" s="7">
        <v>12</v>
      </c>
      <c r="C229" s="20"/>
      <c r="D229" s="27">
        <f>B229*C229</f>
        <v>0</v>
      </c>
      <c r="E229" s="62"/>
      <c r="F229" s="62"/>
    </row>
    <row r="230" spans="1:6" ht="15.75" customHeight="1" x14ac:dyDescent="0.2">
      <c r="A230" s="73" t="s">
        <v>474</v>
      </c>
      <c r="B230" s="7">
        <v>2</v>
      </c>
      <c r="C230" s="20"/>
      <c r="D230" s="27">
        <f>B230*C230</f>
        <v>0</v>
      </c>
      <c r="E230" s="62"/>
      <c r="F230" s="62"/>
    </row>
    <row r="231" spans="1:6" s="1" customFormat="1" ht="15.75" customHeight="1" x14ac:dyDescent="0.2">
      <c r="A231" s="73" t="s">
        <v>475</v>
      </c>
      <c r="B231" s="7">
        <v>2</v>
      </c>
      <c r="C231" s="20"/>
      <c r="D231" s="27">
        <f>B231*C231</f>
        <v>0</v>
      </c>
      <c r="E231" s="62"/>
      <c r="F231" s="62"/>
    </row>
    <row r="232" spans="1:6" s="39" customFormat="1" ht="15.75" customHeight="1" x14ac:dyDescent="0.2">
      <c r="A232" s="134" t="s">
        <v>256</v>
      </c>
      <c r="B232" s="134"/>
      <c r="C232" s="135"/>
      <c r="D232" s="38">
        <f>SUM(D228:D231,D224:D226)</f>
        <v>0</v>
      </c>
      <c r="E232" s="63"/>
      <c r="F232" s="63"/>
    </row>
    <row r="233" spans="1:6" s="39" customFormat="1" ht="15.75" customHeight="1" x14ac:dyDescent="0.2">
      <c r="A233" s="43"/>
      <c r="B233" s="43"/>
      <c r="C233" s="60"/>
      <c r="D233" s="40"/>
      <c r="E233" s="63"/>
      <c r="F233" s="63"/>
    </row>
    <row r="234" spans="1:6" s="39" customFormat="1" ht="15.75" customHeight="1" x14ac:dyDescent="0.2">
      <c r="A234" s="59" t="s">
        <v>283</v>
      </c>
      <c r="B234" s="133"/>
      <c r="C234" s="133"/>
      <c r="D234" s="133"/>
      <c r="E234" s="133"/>
      <c r="F234" s="133"/>
    </row>
    <row r="235" spans="1:6" s="39" customFormat="1" ht="15.75" customHeight="1" x14ac:dyDescent="0.2">
      <c r="A235" s="43"/>
      <c r="B235" s="43"/>
      <c r="C235" s="60"/>
      <c r="D235" s="40"/>
      <c r="E235" s="63"/>
      <c r="F235" s="63"/>
    </row>
    <row r="236" spans="1:6" s="3" customFormat="1" ht="15.75" customHeight="1" x14ac:dyDescent="0.2">
      <c r="A236" s="116" t="s">
        <v>66</v>
      </c>
      <c r="B236" s="116"/>
      <c r="C236" s="116"/>
      <c r="D236" s="116"/>
      <c r="E236" s="116"/>
      <c r="F236" s="116"/>
    </row>
    <row r="237" spans="1:6" s="1" customFormat="1" ht="15.75" customHeight="1" x14ac:dyDescent="0.2">
      <c r="A237" s="73" t="s">
        <v>476</v>
      </c>
      <c r="B237" s="7">
        <v>6</v>
      </c>
      <c r="C237" s="20"/>
      <c r="D237" s="27">
        <f>B237*C237</f>
        <v>0</v>
      </c>
      <c r="E237" s="62"/>
      <c r="F237" s="62"/>
    </row>
    <row r="238" spans="1:6" s="1" customFormat="1" ht="15.75" customHeight="1" x14ac:dyDescent="0.2">
      <c r="A238" s="73" t="s">
        <v>477</v>
      </c>
      <c r="B238" s="7">
        <v>6</v>
      </c>
      <c r="C238" s="20"/>
      <c r="D238" s="27">
        <f>B238*C238</f>
        <v>0</v>
      </c>
      <c r="E238" s="62"/>
      <c r="F238" s="62"/>
    </row>
    <row r="239" spans="1:6" ht="15.75" customHeight="1" x14ac:dyDescent="0.2">
      <c r="A239" s="73" t="s">
        <v>478</v>
      </c>
      <c r="B239" s="7">
        <v>6</v>
      </c>
      <c r="C239" s="20"/>
      <c r="D239" s="27">
        <f>B239*C239</f>
        <v>0</v>
      </c>
      <c r="E239" s="62"/>
      <c r="F239" s="62"/>
    </row>
    <row r="240" spans="1:6" ht="15.75" customHeight="1" x14ac:dyDescent="0.2">
      <c r="A240" s="73" t="s">
        <v>479</v>
      </c>
      <c r="B240" s="7">
        <v>6</v>
      </c>
      <c r="C240" s="20"/>
      <c r="D240" s="27">
        <f>B240*C240</f>
        <v>0</v>
      </c>
      <c r="E240" s="62"/>
      <c r="F240" s="62"/>
    </row>
    <row r="241" spans="1:6" ht="15.75" customHeight="1" x14ac:dyDescent="0.2">
      <c r="A241" s="73" t="s">
        <v>480</v>
      </c>
      <c r="B241" s="7">
        <v>6</v>
      </c>
      <c r="C241" s="20"/>
      <c r="D241" s="27">
        <f>B241*C241</f>
        <v>0</v>
      </c>
      <c r="E241" s="62"/>
      <c r="F241" s="62"/>
    </row>
    <row r="242" spans="1:6" s="39" customFormat="1" ht="15.75" customHeight="1" x14ac:dyDescent="0.2">
      <c r="A242" s="134" t="s">
        <v>257</v>
      </c>
      <c r="B242" s="134"/>
      <c r="C242" s="135"/>
      <c r="D242" s="38">
        <f>SUM(D237:D241)</f>
        <v>0</v>
      </c>
      <c r="E242" s="63"/>
      <c r="F242" s="63"/>
    </row>
    <row r="243" spans="1:6" s="39" customFormat="1" ht="15.75" customHeight="1" x14ac:dyDescent="0.2">
      <c r="A243" s="43"/>
      <c r="B243" s="43"/>
      <c r="C243" s="60"/>
      <c r="D243" s="40"/>
      <c r="E243" s="63"/>
      <c r="F243" s="63"/>
    </row>
    <row r="244" spans="1:6" s="39" customFormat="1" ht="15.75" customHeight="1" x14ac:dyDescent="0.2">
      <c r="A244" s="59" t="s">
        <v>284</v>
      </c>
      <c r="B244" s="133"/>
      <c r="C244" s="133"/>
      <c r="D244" s="133"/>
      <c r="E244" s="133"/>
      <c r="F244" s="133"/>
    </row>
    <row r="245" spans="1:6" s="39" customFormat="1" ht="15.75" customHeight="1" x14ac:dyDescent="0.2">
      <c r="A245" s="43"/>
      <c r="B245" s="43"/>
      <c r="C245" s="60"/>
      <c r="D245" s="40"/>
      <c r="E245" s="63"/>
      <c r="F245" s="63"/>
    </row>
    <row r="246" spans="1:6" s="3" customFormat="1" ht="15.75" customHeight="1" x14ac:dyDescent="0.2">
      <c r="A246" s="116" t="s">
        <v>205</v>
      </c>
      <c r="B246" s="116"/>
      <c r="C246" s="116"/>
      <c r="D246" s="116"/>
      <c r="E246" s="116"/>
      <c r="F246" s="116"/>
    </row>
    <row r="247" spans="1:6" s="1" customFormat="1" ht="15.75" customHeight="1" x14ac:dyDescent="0.2">
      <c r="A247" s="130" t="s">
        <v>67</v>
      </c>
      <c r="B247" s="131"/>
      <c r="C247" s="131"/>
      <c r="D247" s="131"/>
      <c r="E247" s="131"/>
      <c r="F247" s="132"/>
    </row>
    <row r="248" spans="1:6" ht="15.75" customHeight="1" x14ac:dyDescent="0.2">
      <c r="A248" s="73" t="s">
        <v>185</v>
      </c>
      <c r="B248" s="7">
        <v>12</v>
      </c>
      <c r="C248" s="20"/>
      <c r="D248" s="27">
        <f>B248*C248</f>
        <v>0</v>
      </c>
      <c r="E248" s="62"/>
      <c r="F248" s="62"/>
    </row>
    <row r="249" spans="1:6" ht="15.75" customHeight="1" x14ac:dyDescent="0.2">
      <c r="A249" s="73" t="s">
        <v>172</v>
      </c>
      <c r="B249" s="7">
        <v>1</v>
      </c>
      <c r="C249" s="20"/>
      <c r="D249" s="27">
        <f>B249*C249</f>
        <v>0</v>
      </c>
      <c r="E249" s="62"/>
      <c r="F249" s="62"/>
    </row>
    <row r="250" spans="1:6" ht="15.75" customHeight="1" x14ac:dyDescent="0.2">
      <c r="A250" s="73" t="s">
        <v>73</v>
      </c>
      <c r="B250" s="7">
        <v>1</v>
      </c>
      <c r="C250" s="20"/>
      <c r="D250" s="27">
        <f>B250*C250</f>
        <v>0</v>
      </c>
      <c r="E250" s="62"/>
      <c r="F250" s="62"/>
    </row>
    <row r="251" spans="1:6" ht="15.75" customHeight="1" x14ac:dyDescent="0.2">
      <c r="A251" s="73" t="s">
        <v>74</v>
      </c>
      <c r="B251" s="7">
        <v>1</v>
      </c>
      <c r="C251" s="20"/>
      <c r="D251" s="27">
        <f>B251*C251</f>
        <v>0</v>
      </c>
      <c r="E251" s="62"/>
      <c r="F251" s="62"/>
    </row>
    <row r="252" spans="1:6" s="1" customFormat="1" ht="15.75" customHeight="1" x14ac:dyDescent="0.2">
      <c r="A252" s="130" t="s">
        <v>70</v>
      </c>
      <c r="B252" s="131"/>
      <c r="C252" s="131"/>
      <c r="D252" s="131"/>
      <c r="E252" s="131"/>
      <c r="F252" s="132"/>
    </row>
    <row r="253" spans="1:6" ht="15.75" customHeight="1" x14ac:dyDescent="0.2">
      <c r="A253" s="73" t="s">
        <v>172</v>
      </c>
      <c r="B253" s="7">
        <v>1</v>
      </c>
      <c r="C253" s="20"/>
      <c r="D253" s="27">
        <f>B253*C253</f>
        <v>0</v>
      </c>
      <c r="E253" s="62"/>
      <c r="F253" s="62"/>
    </row>
    <row r="254" spans="1:6" ht="15.75" customHeight="1" x14ac:dyDescent="0.2">
      <c r="A254" s="73" t="s">
        <v>74</v>
      </c>
      <c r="B254" s="7">
        <v>1</v>
      </c>
      <c r="C254" s="20"/>
      <c r="D254" s="27">
        <f>B254*C254</f>
        <v>0</v>
      </c>
      <c r="E254" s="62"/>
      <c r="F254" s="62"/>
    </row>
    <row r="255" spans="1:6" s="1" customFormat="1" ht="15.75" customHeight="1" x14ac:dyDescent="0.2">
      <c r="A255" s="130" t="s">
        <v>71</v>
      </c>
      <c r="B255" s="131"/>
      <c r="C255" s="131"/>
      <c r="D255" s="131"/>
      <c r="E255" s="131"/>
      <c r="F255" s="132"/>
    </row>
    <row r="256" spans="1:6" ht="15.75" customHeight="1" x14ac:dyDescent="0.2">
      <c r="A256" s="73" t="s">
        <v>185</v>
      </c>
      <c r="B256" s="7">
        <v>6</v>
      </c>
      <c r="C256" s="20"/>
      <c r="D256" s="27">
        <f>B256*C256</f>
        <v>0</v>
      </c>
      <c r="E256" s="62"/>
      <c r="F256" s="62"/>
    </row>
    <row r="257" spans="1:6" ht="15.75" customHeight="1" x14ac:dyDescent="0.2">
      <c r="A257" s="73" t="s">
        <v>172</v>
      </c>
      <c r="B257" s="7">
        <v>1</v>
      </c>
      <c r="C257" s="20"/>
      <c r="D257" s="27">
        <f>B257*C257</f>
        <v>0</v>
      </c>
      <c r="E257" s="62"/>
      <c r="F257" s="62"/>
    </row>
    <row r="258" spans="1:6" s="39" customFormat="1" ht="15.75" customHeight="1" x14ac:dyDescent="0.2">
      <c r="A258" s="134" t="s">
        <v>258</v>
      </c>
      <c r="B258" s="134"/>
      <c r="C258" s="135"/>
      <c r="D258" s="38">
        <f>SUM(D256:D257,D253:D254,D248:D251)</f>
        <v>0</v>
      </c>
      <c r="E258" s="63"/>
      <c r="F258" s="63"/>
    </row>
    <row r="259" spans="1:6" s="39" customFormat="1" ht="15.75" customHeight="1" x14ac:dyDescent="0.2">
      <c r="A259" s="43"/>
      <c r="B259" s="43"/>
      <c r="C259" s="60"/>
      <c r="D259" s="40"/>
      <c r="E259" s="63"/>
      <c r="F259" s="63"/>
    </row>
    <row r="260" spans="1:6" s="39" customFormat="1" ht="15.75" customHeight="1" x14ac:dyDescent="0.2">
      <c r="A260" s="59" t="s">
        <v>285</v>
      </c>
      <c r="B260" s="133"/>
      <c r="C260" s="133"/>
      <c r="D260" s="133"/>
      <c r="E260" s="133"/>
      <c r="F260" s="133"/>
    </row>
    <row r="261" spans="1:6" s="39" customFormat="1" ht="15.75" customHeight="1" x14ac:dyDescent="0.2">
      <c r="A261" s="43"/>
      <c r="B261" s="43"/>
      <c r="C261" s="60"/>
      <c r="D261" s="40"/>
      <c r="E261" s="63"/>
      <c r="F261" s="63"/>
    </row>
    <row r="262" spans="1:6" s="3" customFormat="1" ht="15.75" customHeight="1" x14ac:dyDescent="0.2">
      <c r="A262" s="116" t="s">
        <v>416</v>
      </c>
      <c r="B262" s="116"/>
      <c r="C262" s="116"/>
      <c r="D262" s="116"/>
      <c r="E262" s="116"/>
      <c r="F262" s="116"/>
    </row>
    <row r="263" spans="1:6" s="1" customFormat="1" ht="15.75" customHeight="1" x14ac:dyDescent="0.2">
      <c r="A263" s="130" t="s">
        <v>415</v>
      </c>
      <c r="B263" s="131"/>
      <c r="C263" s="131"/>
      <c r="D263" s="131"/>
      <c r="E263" s="131"/>
      <c r="F263" s="132"/>
    </row>
    <row r="264" spans="1:6" ht="15.75" customHeight="1" x14ac:dyDescent="0.2">
      <c r="A264" s="73" t="s">
        <v>481</v>
      </c>
      <c r="B264" s="7">
        <v>6</v>
      </c>
      <c r="C264" s="20"/>
      <c r="D264" s="27">
        <f t="shared" ref="D264:D279" si="15">B264*C264</f>
        <v>0</v>
      </c>
      <c r="E264" s="62"/>
      <c r="F264" s="62"/>
    </row>
    <row r="265" spans="1:6" ht="15.75" customHeight="1" x14ac:dyDescent="0.2">
      <c r="A265" s="73" t="s">
        <v>482</v>
      </c>
      <c r="B265" s="7">
        <v>6</v>
      </c>
      <c r="C265" s="20"/>
      <c r="D265" s="27">
        <f t="shared" si="15"/>
        <v>0</v>
      </c>
      <c r="E265" s="62"/>
      <c r="F265" s="62"/>
    </row>
    <row r="266" spans="1:6" ht="15.75" customHeight="1" x14ac:dyDescent="0.2">
      <c r="A266" s="73" t="s">
        <v>469</v>
      </c>
      <c r="B266" s="7">
        <v>12</v>
      </c>
      <c r="C266" s="20"/>
      <c r="D266" s="27">
        <f t="shared" si="15"/>
        <v>0</v>
      </c>
      <c r="E266" s="62"/>
      <c r="F266" s="62"/>
    </row>
    <row r="267" spans="1:6" ht="15.75" customHeight="1" x14ac:dyDescent="0.2">
      <c r="A267" s="73" t="s">
        <v>483</v>
      </c>
      <c r="B267" s="7">
        <v>6</v>
      </c>
      <c r="C267" s="20"/>
      <c r="D267" s="27">
        <f t="shared" si="15"/>
        <v>0</v>
      </c>
      <c r="E267" s="62"/>
      <c r="F267" s="62"/>
    </row>
    <row r="268" spans="1:6" ht="15.75" customHeight="1" x14ac:dyDescent="0.2">
      <c r="A268" s="73" t="s">
        <v>484</v>
      </c>
      <c r="B268" s="7">
        <v>25</v>
      </c>
      <c r="C268" s="20"/>
      <c r="D268" s="27">
        <f t="shared" si="15"/>
        <v>0</v>
      </c>
      <c r="E268" s="62"/>
      <c r="F268" s="62"/>
    </row>
    <row r="269" spans="1:6" ht="15.75" customHeight="1" x14ac:dyDescent="0.2">
      <c r="A269" s="73" t="s">
        <v>65</v>
      </c>
      <c r="B269" s="7">
        <v>50</v>
      </c>
      <c r="C269" s="20"/>
      <c r="D269" s="27">
        <f t="shared" si="15"/>
        <v>0</v>
      </c>
      <c r="E269" s="62"/>
      <c r="F269" s="62"/>
    </row>
    <row r="270" spans="1:6" ht="15.75" customHeight="1" x14ac:dyDescent="0.2">
      <c r="A270" s="73" t="s">
        <v>485</v>
      </c>
      <c r="B270" s="7">
        <v>6</v>
      </c>
      <c r="C270" s="20"/>
      <c r="D270" s="27">
        <f t="shared" si="15"/>
        <v>0</v>
      </c>
      <c r="E270" s="62"/>
      <c r="F270" s="62"/>
    </row>
    <row r="271" spans="1:6" ht="15.75" customHeight="1" x14ac:dyDescent="0.2">
      <c r="A271" s="73" t="s">
        <v>486</v>
      </c>
      <c r="B271" s="7">
        <v>25</v>
      </c>
      <c r="C271" s="20"/>
      <c r="D271" s="27">
        <f t="shared" si="15"/>
        <v>0</v>
      </c>
      <c r="E271" s="62"/>
      <c r="F271" s="62"/>
    </row>
    <row r="272" spans="1:6" ht="15.75" customHeight="1" x14ac:dyDescent="0.2">
      <c r="A272" s="73" t="s">
        <v>61</v>
      </c>
      <c r="B272" s="7">
        <v>50</v>
      </c>
      <c r="C272" s="20"/>
      <c r="D272" s="27">
        <f t="shared" si="15"/>
        <v>0</v>
      </c>
      <c r="E272" s="62"/>
      <c r="F272" s="62"/>
    </row>
    <row r="273" spans="1:6" ht="15.75" customHeight="1" x14ac:dyDescent="0.2">
      <c r="A273" s="73" t="s">
        <v>487</v>
      </c>
      <c r="B273" s="7">
        <v>6</v>
      </c>
      <c r="C273" s="20"/>
      <c r="D273" s="27">
        <f t="shared" si="15"/>
        <v>0</v>
      </c>
      <c r="E273" s="62"/>
      <c r="F273" s="62"/>
    </row>
    <row r="274" spans="1:6" ht="15.75" customHeight="1" x14ac:dyDescent="0.2">
      <c r="A274" s="73" t="s">
        <v>488</v>
      </c>
      <c r="B274" s="7">
        <v>6</v>
      </c>
      <c r="C274" s="20"/>
      <c r="D274" s="27">
        <f t="shared" si="15"/>
        <v>0</v>
      </c>
      <c r="E274" s="62"/>
      <c r="F274" s="62"/>
    </row>
    <row r="275" spans="1:6" ht="15.75" customHeight="1" x14ac:dyDescent="0.2">
      <c r="A275" s="73" t="s">
        <v>62</v>
      </c>
      <c r="B275" s="7">
        <v>6</v>
      </c>
      <c r="C275" s="20"/>
      <c r="D275" s="27">
        <f t="shared" si="15"/>
        <v>0</v>
      </c>
      <c r="E275" s="62"/>
      <c r="F275" s="62"/>
    </row>
    <row r="276" spans="1:6" ht="15.75" customHeight="1" x14ac:dyDescent="0.2">
      <c r="A276" s="73" t="s">
        <v>489</v>
      </c>
      <c r="B276" s="7">
        <v>2</v>
      </c>
      <c r="C276" s="20"/>
      <c r="D276" s="27">
        <f t="shared" si="15"/>
        <v>0</v>
      </c>
      <c r="E276" s="62"/>
      <c r="F276" s="62"/>
    </row>
    <row r="277" spans="1:6" ht="15.75" customHeight="1" x14ac:dyDescent="0.2">
      <c r="A277" s="73" t="s">
        <v>490</v>
      </c>
      <c r="B277" s="7">
        <v>12</v>
      </c>
      <c r="C277" s="20"/>
      <c r="D277" s="27">
        <f t="shared" si="15"/>
        <v>0</v>
      </c>
      <c r="E277" s="62"/>
      <c r="F277" s="62"/>
    </row>
    <row r="278" spans="1:6" ht="15.75" customHeight="1" x14ac:dyDescent="0.2">
      <c r="A278" s="73" t="s">
        <v>491</v>
      </c>
      <c r="B278" s="7">
        <v>6</v>
      </c>
      <c r="C278" s="20"/>
      <c r="D278" s="27">
        <f t="shared" si="15"/>
        <v>0</v>
      </c>
      <c r="E278" s="62"/>
      <c r="F278" s="62"/>
    </row>
    <row r="279" spans="1:6" ht="15.75" customHeight="1" x14ac:dyDescent="0.2">
      <c r="A279" s="73" t="s">
        <v>492</v>
      </c>
      <c r="B279" s="7">
        <v>6</v>
      </c>
      <c r="C279" s="20"/>
      <c r="D279" s="27">
        <f t="shared" si="15"/>
        <v>0</v>
      </c>
      <c r="E279" s="62"/>
      <c r="F279" s="62"/>
    </row>
    <row r="280" spans="1:6" s="1" customFormat="1" ht="15.75" customHeight="1" x14ac:dyDescent="0.2">
      <c r="A280" s="130" t="s">
        <v>417</v>
      </c>
      <c r="B280" s="131"/>
      <c r="C280" s="131"/>
      <c r="D280" s="131"/>
      <c r="E280" s="131"/>
      <c r="F280" s="132"/>
    </row>
    <row r="281" spans="1:6" ht="15.75" customHeight="1" x14ac:dyDescent="0.2">
      <c r="A281" s="73" t="s">
        <v>482</v>
      </c>
      <c r="B281" s="7">
        <v>2</v>
      </c>
      <c r="C281" s="20"/>
      <c r="D281" s="27">
        <f t="shared" ref="D281:D291" si="16">B281*C281</f>
        <v>0</v>
      </c>
      <c r="E281" s="62"/>
      <c r="F281" s="62"/>
    </row>
    <row r="282" spans="1:6" ht="15.75" customHeight="1" x14ac:dyDescent="0.2">
      <c r="A282" s="73" t="s">
        <v>469</v>
      </c>
      <c r="B282" s="7">
        <v>2</v>
      </c>
      <c r="C282" s="20"/>
      <c r="D282" s="27">
        <f t="shared" si="16"/>
        <v>0</v>
      </c>
      <c r="E282" s="62"/>
      <c r="F282" s="62"/>
    </row>
    <row r="283" spans="1:6" ht="15.75" customHeight="1" x14ac:dyDescent="0.2">
      <c r="A283" s="73" t="s">
        <v>484</v>
      </c>
      <c r="B283" s="7">
        <v>2</v>
      </c>
      <c r="C283" s="20"/>
      <c r="D283" s="27">
        <f t="shared" si="16"/>
        <v>0</v>
      </c>
      <c r="E283" s="62"/>
      <c r="F283" s="62"/>
    </row>
    <row r="284" spans="1:6" ht="15.75" customHeight="1" x14ac:dyDescent="0.2">
      <c r="A284" s="73" t="s">
        <v>65</v>
      </c>
      <c r="B284" s="7">
        <v>2</v>
      </c>
      <c r="C284" s="20"/>
      <c r="D284" s="27">
        <f t="shared" si="16"/>
        <v>0</v>
      </c>
      <c r="E284" s="62"/>
      <c r="F284" s="62"/>
    </row>
    <row r="285" spans="1:6" ht="15.75" customHeight="1" x14ac:dyDescent="0.2">
      <c r="A285" s="73" t="s">
        <v>486</v>
      </c>
      <c r="B285" s="7">
        <v>2</v>
      </c>
      <c r="C285" s="20"/>
      <c r="D285" s="27">
        <f t="shared" si="16"/>
        <v>0</v>
      </c>
      <c r="E285" s="62"/>
      <c r="F285" s="62"/>
    </row>
    <row r="286" spans="1:6" ht="15.75" customHeight="1" x14ac:dyDescent="0.2">
      <c r="A286" s="73" t="s">
        <v>61</v>
      </c>
      <c r="B286" s="7">
        <v>2</v>
      </c>
      <c r="C286" s="20"/>
      <c r="D286" s="27">
        <f t="shared" si="16"/>
        <v>0</v>
      </c>
      <c r="E286" s="62"/>
      <c r="F286" s="62"/>
    </row>
    <row r="287" spans="1:6" ht="15.75" customHeight="1" x14ac:dyDescent="0.2">
      <c r="A287" s="73" t="s">
        <v>493</v>
      </c>
      <c r="B287" s="7">
        <v>2</v>
      </c>
      <c r="C287" s="20"/>
      <c r="D287" s="27">
        <f t="shared" si="16"/>
        <v>0</v>
      </c>
      <c r="E287" s="62"/>
      <c r="F287" s="62"/>
    </row>
    <row r="288" spans="1:6" ht="15.75" customHeight="1" x14ac:dyDescent="0.2">
      <c r="A288" s="73" t="s">
        <v>62</v>
      </c>
      <c r="B288" s="7">
        <v>2</v>
      </c>
      <c r="C288" s="20"/>
      <c r="D288" s="27">
        <f t="shared" si="16"/>
        <v>0</v>
      </c>
      <c r="E288" s="62"/>
      <c r="F288" s="62"/>
    </row>
    <row r="289" spans="1:6" s="3" customFormat="1" ht="15.75" customHeight="1" x14ac:dyDescent="0.2">
      <c r="A289" s="154" t="s">
        <v>319</v>
      </c>
      <c r="B289" s="155"/>
      <c r="C289" s="155"/>
      <c r="D289" s="155"/>
      <c r="E289" s="155"/>
      <c r="F289" s="156"/>
    </row>
    <row r="290" spans="1:6" ht="15.75" customHeight="1" x14ac:dyDescent="0.2">
      <c r="A290" s="73" t="s">
        <v>494</v>
      </c>
      <c r="B290" s="7">
        <v>2</v>
      </c>
      <c r="C290" s="20"/>
      <c r="D290" s="27">
        <f t="shared" si="16"/>
        <v>0</v>
      </c>
      <c r="E290" s="62"/>
      <c r="F290" s="62"/>
    </row>
    <row r="291" spans="1:6" ht="15.75" customHeight="1" x14ac:dyDescent="0.2">
      <c r="A291" s="73" t="s">
        <v>491</v>
      </c>
      <c r="B291" s="7">
        <v>2</v>
      </c>
      <c r="C291" s="20"/>
      <c r="D291" s="27">
        <f t="shared" si="16"/>
        <v>0</v>
      </c>
      <c r="E291" s="62"/>
      <c r="F291" s="62"/>
    </row>
    <row r="292" spans="1:6" s="39" customFormat="1" ht="15.75" customHeight="1" x14ac:dyDescent="0.2">
      <c r="A292" s="134" t="s">
        <v>259</v>
      </c>
      <c r="B292" s="134"/>
      <c r="C292" s="135"/>
      <c r="D292" s="38">
        <f>SUM(D281:D291,D275:D279,D264:D274)</f>
        <v>0</v>
      </c>
      <c r="E292" s="63"/>
      <c r="F292" s="63"/>
    </row>
    <row r="293" spans="1:6" s="39" customFormat="1" ht="15.75" customHeight="1" x14ac:dyDescent="0.2">
      <c r="A293" s="43"/>
      <c r="B293" s="43"/>
      <c r="C293" s="60"/>
      <c r="D293" s="40"/>
      <c r="E293" s="63"/>
      <c r="F293" s="63"/>
    </row>
    <row r="294" spans="1:6" s="39" customFormat="1" ht="15.75" customHeight="1" x14ac:dyDescent="0.2">
      <c r="A294" s="59" t="s">
        <v>286</v>
      </c>
      <c r="B294" s="133"/>
      <c r="C294" s="133"/>
      <c r="D294" s="133"/>
      <c r="E294" s="133"/>
      <c r="F294" s="133"/>
    </row>
    <row r="295" spans="1:6" s="39" customFormat="1" ht="15.75" customHeight="1" x14ac:dyDescent="0.2">
      <c r="A295" s="43"/>
      <c r="B295" s="43"/>
      <c r="C295" s="60"/>
      <c r="D295" s="40"/>
      <c r="E295" s="63"/>
      <c r="F295" s="63"/>
    </row>
    <row r="296" spans="1:6" s="3" customFormat="1" ht="15.75" customHeight="1" x14ac:dyDescent="0.2">
      <c r="A296" s="116" t="s">
        <v>206</v>
      </c>
      <c r="B296" s="116"/>
      <c r="C296" s="116"/>
      <c r="D296" s="116"/>
      <c r="E296" s="116"/>
      <c r="F296" s="116"/>
    </row>
    <row r="297" spans="1:6" s="1" customFormat="1" ht="15.75" customHeight="1" x14ac:dyDescent="0.2">
      <c r="A297" s="130" t="s">
        <v>170</v>
      </c>
      <c r="B297" s="131"/>
      <c r="C297" s="131"/>
      <c r="D297" s="131"/>
      <c r="E297" s="131"/>
      <c r="F297" s="132"/>
    </row>
    <row r="298" spans="1:6" ht="15.75" customHeight="1" x14ac:dyDescent="0.2">
      <c r="A298" s="13" t="s">
        <v>171</v>
      </c>
      <c r="B298" s="7">
        <v>4</v>
      </c>
      <c r="C298" s="20"/>
      <c r="D298" s="27">
        <f t="shared" ref="D298:D305" si="17">B298*C298</f>
        <v>0</v>
      </c>
      <c r="E298" s="62"/>
      <c r="F298" s="62"/>
    </row>
    <row r="299" spans="1:6" ht="15.75" customHeight="1" x14ac:dyDescent="0.2">
      <c r="A299" s="13" t="s">
        <v>65</v>
      </c>
      <c r="B299" s="7">
        <v>4</v>
      </c>
      <c r="C299" s="20"/>
      <c r="D299" s="27">
        <f t="shared" si="17"/>
        <v>0</v>
      </c>
      <c r="E299" s="62"/>
      <c r="F299" s="62"/>
    </row>
    <row r="300" spans="1:6" ht="15.75" customHeight="1" x14ac:dyDescent="0.2">
      <c r="A300" s="13" t="s">
        <v>61</v>
      </c>
      <c r="B300" s="7">
        <v>4</v>
      </c>
      <c r="C300" s="20"/>
      <c r="D300" s="27">
        <f t="shared" si="17"/>
        <v>0</v>
      </c>
      <c r="E300" s="62"/>
      <c r="F300" s="62"/>
    </row>
    <row r="301" spans="1:6" ht="15.75" customHeight="1" x14ac:dyDescent="0.2">
      <c r="A301" s="13" t="s">
        <v>62</v>
      </c>
      <c r="B301" s="7">
        <v>2</v>
      </c>
      <c r="C301" s="20"/>
      <c r="D301" s="27">
        <f t="shared" si="17"/>
        <v>0</v>
      </c>
      <c r="E301" s="62"/>
      <c r="F301" s="62"/>
    </row>
    <row r="302" spans="1:6" ht="15.75" customHeight="1" x14ac:dyDescent="0.2">
      <c r="A302" s="13" t="s">
        <v>63</v>
      </c>
      <c r="B302" s="7">
        <v>4</v>
      </c>
      <c r="C302" s="20"/>
      <c r="D302" s="27">
        <f t="shared" si="17"/>
        <v>0</v>
      </c>
      <c r="E302" s="62"/>
      <c r="F302" s="62"/>
    </row>
    <row r="303" spans="1:6" ht="15.75" customHeight="1" x14ac:dyDescent="0.2">
      <c r="A303" s="13" t="s">
        <v>173</v>
      </c>
      <c r="B303" s="7">
        <v>4</v>
      </c>
      <c r="C303" s="20"/>
      <c r="D303" s="27">
        <f t="shared" si="17"/>
        <v>0</v>
      </c>
      <c r="E303" s="62"/>
      <c r="F303" s="62"/>
    </row>
    <row r="304" spans="1:6" ht="15.75" customHeight="1" x14ac:dyDescent="0.2">
      <c r="A304" s="13" t="s">
        <v>174</v>
      </c>
      <c r="B304" s="7">
        <v>2</v>
      </c>
      <c r="C304" s="20"/>
      <c r="D304" s="27">
        <f t="shared" si="17"/>
        <v>0</v>
      </c>
      <c r="E304" s="62"/>
      <c r="F304" s="62"/>
    </row>
    <row r="305" spans="1:6" ht="15.75" customHeight="1" x14ac:dyDescent="0.2">
      <c r="A305" s="13" t="s">
        <v>175</v>
      </c>
      <c r="B305" s="7">
        <v>2</v>
      </c>
      <c r="C305" s="20"/>
      <c r="D305" s="27">
        <f t="shared" si="17"/>
        <v>0</v>
      </c>
      <c r="E305" s="62"/>
      <c r="F305" s="62"/>
    </row>
    <row r="306" spans="1:6" s="1" customFormat="1" ht="15.75" customHeight="1" x14ac:dyDescent="0.2">
      <c r="A306" s="130" t="s">
        <v>176</v>
      </c>
      <c r="B306" s="131"/>
      <c r="C306" s="131"/>
      <c r="D306" s="131"/>
      <c r="E306" s="131"/>
      <c r="F306" s="132"/>
    </row>
    <row r="307" spans="1:6" s="1" customFormat="1" ht="15.75" customHeight="1" x14ac:dyDescent="0.2">
      <c r="A307" s="13" t="s">
        <v>35</v>
      </c>
      <c r="B307" s="7">
        <v>4</v>
      </c>
      <c r="C307" s="20"/>
      <c r="D307" s="27">
        <f>B307*C307</f>
        <v>0</v>
      </c>
      <c r="E307" s="62"/>
      <c r="F307" s="62"/>
    </row>
    <row r="308" spans="1:6" s="1" customFormat="1" ht="15.75" customHeight="1" x14ac:dyDescent="0.2">
      <c r="A308" s="13" t="s">
        <v>36</v>
      </c>
      <c r="B308" s="7">
        <v>4</v>
      </c>
      <c r="C308" s="20"/>
      <c r="D308" s="27">
        <f>B308*C308</f>
        <v>0</v>
      </c>
      <c r="E308" s="62"/>
      <c r="F308" s="62"/>
    </row>
    <row r="309" spans="1:6" s="1" customFormat="1" ht="15.75" customHeight="1" x14ac:dyDescent="0.2">
      <c r="A309" s="13" t="s">
        <v>37</v>
      </c>
      <c r="B309" s="7">
        <v>4</v>
      </c>
      <c r="C309" s="20"/>
      <c r="D309" s="27">
        <f>B309*C309</f>
        <v>0</v>
      </c>
      <c r="E309" s="62"/>
      <c r="F309" s="62"/>
    </row>
    <row r="310" spans="1:6" s="1" customFormat="1" ht="15.75" customHeight="1" x14ac:dyDescent="0.2">
      <c r="A310" s="13" t="s">
        <v>38</v>
      </c>
      <c r="B310" s="7">
        <v>2</v>
      </c>
      <c r="C310" s="20"/>
      <c r="D310" s="27">
        <f>B310*C310</f>
        <v>0</v>
      </c>
      <c r="E310" s="62"/>
      <c r="F310" s="62"/>
    </row>
    <row r="311" spans="1:6" s="1" customFormat="1" ht="15.75" customHeight="1" x14ac:dyDescent="0.2">
      <c r="A311" s="13" t="s">
        <v>39</v>
      </c>
      <c r="B311" s="7">
        <v>4</v>
      </c>
      <c r="C311" s="20"/>
      <c r="D311" s="27">
        <f>B311*C311</f>
        <v>0</v>
      </c>
      <c r="E311" s="62"/>
      <c r="F311" s="62"/>
    </row>
    <row r="312" spans="1:6" s="1" customFormat="1" ht="15.75" customHeight="1" x14ac:dyDescent="0.2">
      <c r="A312" s="130" t="s">
        <v>395</v>
      </c>
      <c r="B312" s="131"/>
      <c r="C312" s="131"/>
      <c r="D312" s="131"/>
      <c r="E312" s="131"/>
      <c r="F312" s="132"/>
    </row>
    <row r="313" spans="1:6" s="1" customFormat="1" ht="15.75" customHeight="1" x14ac:dyDescent="0.2">
      <c r="A313" s="73" t="s">
        <v>184</v>
      </c>
      <c r="B313" s="7">
        <v>6</v>
      </c>
      <c r="C313" s="20"/>
      <c r="D313" s="27">
        <f t="shared" ref="D313:D318" si="18">B313*C313</f>
        <v>0</v>
      </c>
      <c r="E313" s="62"/>
      <c r="F313" s="62"/>
    </row>
    <row r="314" spans="1:6" s="1" customFormat="1" ht="15.75" customHeight="1" x14ac:dyDescent="0.2">
      <c r="A314" s="73" t="s">
        <v>185</v>
      </c>
      <c r="B314" s="7">
        <v>6</v>
      </c>
      <c r="C314" s="20"/>
      <c r="D314" s="27">
        <f t="shared" si="18"/>
        <v>0</v>
      </c>
      <c r="E314" s="62"/>
      <c r="F314" s="62"/>
    </row>
    <row r="315" spans="1:6" s="1" customFormat="1" ht="15.75" customHeight="1" x14ac:dyDescent="0.2">
      <c r="A315" s="73" t="s">
        <v>186</v>
      </c>
      <c r="B315" s="7">
        <v>6</v>
      </c>
      <c r="C315" s="20"/>
      <c r="D315" s="27">
        <f t="shared" si="18"/>
        <v>0</v>
      </c>
      <c r="E315" s="62"/>
      <c r="F315" s="62"/>
    </row>
    <row r="316" spans="1:6" s="1" customFormat="1" ht="15.75" customHeight="1" x14ac:dyDescent="0.2">
      <c r="A316" s="73" t="s">
        <v>68</v>
      </c>
      <c r="B316" s="7">
        <v>6</v>
      </c>
      <c r="C316" s="20"/>
      <c r="D316" s="27">
        <f t="shared" si="18"/>
        <v>0</v>
      </c>
      <c r="E316" s="62"/>
      <c r="F316" s="62"/>
    </row>
    <row r="317" spans="1:6" s="1" customFormat="1" ht="15.75" customHeight="1" x14ac:dyDescent="0.2">
      <c r="A317" s="73" t="s">
        <v>187</v>
      </c>
      <c r="B317" s="7">
        <v>6</v>
      </c>
      <c r="C317" s="20"/>
      <c r="D317" s="27">
        <f t="shared" si="18"/>
        <v>0</v>
      </c>
      <c r="E317" s="62"/>
      <c r="F317" s="62"/>
    </row>
    <row r="318" spans="1:6" s="1" customFormat="1" ht="15.75" customHeight="1" x14ac:dyDescent="0.2">
      <c r="A318" s="73" t="s">
        <v>396</v>
      </c>
      <c r="B318" s="7">
        <v>6</v>
      </c>
      <c r="C318" s="20"/>
      <c r="D318" s="27">
        <f t="shared" si="18"/>
        <v>0</v>
      </c>
      <c r="E318" s="62"/>
      <c r="F318" s="62"/>
    </row>
    <row r="319" spans="1:6" s="3" customFormat="1" ht="15.75" customHeight="1" x14ac:dyDescent="0.2">
      <c r="A319" s="116" t="s">
        <v>263</v>
      </c>
      <c r="B319" s="116"/>
      <c r="C319" s="116"/>
      <c r="D319" s="116"/>
      <c r="E319" s="116"/>
      <c r="F319" s="116"/>
    </row>
    <row r="320" spans="1:6" s="1" customFormat="1" ht="15.75" customHeight="1" x14ac:dyDescent="0.2">
      <c r="A320" s="73" t="s">
        <v>177</v>
      </c>
      <c r="B320" s="7">
        <v>6</v>
      </c>
      <c r="C320" s="20"/>
      <c r="D320" s="27">
        <f>B320*C320</f>
        <v>0</v>
      </c>
      <c r="E320" s="62"/>
      <c r="F320" s="62"/>
    </row>
    <row r="321" spans="1:6" s="1" customFormat="1" ht="15.75" customHeight="1" x14ac:dyDescent="0.2">
      <c r="A321" s="73" t="s">
        <v>172</v>
      </c>
      <c r="B321" s="7">
        <v>6</v>
      </c>
      <c r="C321" s="20"/>
      <c r="D321" s="27">
        <f>B321*C321</f>
        <v>0</v>
      </c>
      <c r="E321" s="62"/>
      <c r="F321" s="62"/>
    </row>
    <row r="322" spans="1:6" s="1" customFormat="1" ht="15.75" customHeight="1" x14ac:dyDescent="0.2">
      <c r="A322" s="73" t="s">
        <v>72</v>
      </c>
      <c r="B322" s="7">
        <v>6</v>
      </c>
      <c r="C322" s="20"/>
      <c r="D322" s="27">
        <f>B322*C322</f>
        <v>0</v>
      </c>
      <c r="E322" s="62"/>
      <c r="F322" s="62"/>
    </row>
    <row r="323" spans="1:6" s="1" customFormat="1" ht="15.75" customHeight="1" x14ac:dyDescent="0.2">
      <c r="A323" s="73" t="s">
        <v>63</v>
      </c>
      <c r="B323" s="7">
        <v>6</v>
      </c>
      <c r="C323" s="20"/>
      <c r="D323" s="27">
        <f>B323*C323</f>
        <v>0</v>
      </c>
      <c r="E323" s="62"/>
      <c r="F323" s="62"/>
    </row>
    <row r="324" spans="1:6" s="1" customFormat="1" ht="15.75" customHeight="1" x14ac:dyDescent="0.2">
      <c r="A324" s="130" t="s">
        <v>397</v>
      </c>
      <c r="B324" s="131"/>
      <c r="C324" s="131"/>
      <c r="D324" s="131"/>
      <c r="E324" s="131"/>
      <c r="F324" s="132"/>
    </row>
    <row r="325" spans="1:6" ht="15.75" customHeight="1" x14ac:dyDescent="0.2">
      <c r="A325" s="13" t="s">
        <v>178</v>
      </c>
      <c r="B325" s="7">
        <v>2</v>
      </c>
      <c r="C325" s="20"/>
      <c r="D325" s="27">
        <f t="shared" ref="D325:D330" si="19">B325*C325</f>
        <v>0</v>
      </c>
      <c r="E325" s="62"/>
      <c r="F325" s="62"/>
    </row>
    <row r="326" spans="1:6" ht="15.75" customHeight="1" x14ac:dyDescent="0.2">
      <c r="A326" s="13" t="s">
        <v>73</v>
      </c>
      <c r="B326" s="7">
        <v>2</v>
      </c>
      <c r="C326" s="20"/>
      <c r="D326" s="27">
        <f t="shared" si="19"/>
        <v>0</v>
      </c>
      <c r="E326" s="62"/>
      <c r="F326" s="62"/>
    </row>
    <row r="327" spans="1:6" ht="15.75" customHeight="1" x14ac:dyDescent="0.2">
      <c r="A327" s="13" t="s">
        <v>179</v>
      </c>
      <c r="B327" s="7">
        <v>2</v>
      </c>
      <c r="C327" s="20"/>
      <c r="D327" s="27">
        <f t="shared" si="19"/>
        <v>0</v>
      </c>
      <c r="E327" s="62"/>
      <c r="F327" s="62"/>
    </row>
    <row r="328" spans="1:6" ht="15.75" customHeight="1" x14ac:dyDescent="0.2">
      <c r="A328" s="13" t="s">
        <v>180</v>
      </c>
      <c r="B328" s="7">
        <v>2</v>
      </c>
      <c r="C328" s="20"/>
      <c r="D328" s="27">
        <f t="shared" si="19"/>
        <v>0</v>
      </c>
      <c r="E328" s="62"/>
      <c r="F328" s="62"/>
    </row>
    <row r="329" spans="1:6" ht="15.75" customHeight="1" x14ac:dyDescent="0.2">
      <c r="A329" s="73" t="s">
        <v>181</v>
      </c>
      <c r="B329" s="7">
        <v>2</v>
      </c>
      <c r="C329" s="20"/>
      <c r="D329" s="27">
        <f t="shared" si="19"/>
        <v>0</v>
      </c>
      <c r="E329" s="62"/>
      <c r="F329" s="62"/>
    </row>
    <row r="330" spans="1:6" ht="15.75" customHeight="1" x14ac:dyDescent="0.2">
      <c r="A330" s="73" t="s">
        <v>398</v>
      </c>
      <c r="B330" s="7">
        <v>2</v>
      </c>
      <c r="C330" s="20"/>
      <c r="D330" s="27">
        <f t="shared" si="19"/>
        <v>0</v>
      </c>
      <c r="E330" s="62"/>
      <c r="F330" s="62"/>
    </row>
    <row r="331" spans="1:6" s="39" customFormat="1" ht="15.75" customHeight="1" x14ac:dyDescent="0.2">
      <c r="A331" s="134" t="s">
        <v>260</v>
      </c>
      <c r="B331" s="134"/>
      <c r="C331" s="135"/>
      <c r="D331" s="38">
        <f>SUM(D298:D305,D307:D311,D313:D323,D325:D328,D329:D330)</f>
        <v>0</v>
      </c>
      <c r="E331" s="63"/>
      <c r="F331" s="63"/>
    </row>
    <row r="332" spans="1:6" s="39" customFormat="1" ht="15.75" customHeight="1" x14ac:dyDescent="0.2">
      <c r="A332" s="43"/>
      <c r="B332" s="43"/>
      <c r="C332" s="60"/>
      <c r="D332" s="40"/>
      <c r="E332" s="63"/>
      <c r="F332" s="63"/>
    </row>
    <row r="333" spans="1:6" s="39" customFormat="1" ht="15.75" customHeight="1" x14ac:dyDescent="0.2">
      <c r="A333" s="59" t="s">
        <v>287</v>
      </c>
      <c r="B333" s="133"/>
      <c r="C333" s="133"/>
      <c r="D333" s="133"/>
      <c r="E333" s="133"/>
      <c r="F333" s="133"/>
    </row>
    <row r="334" spans="1:6" s="3" customFormat="1" ht="12.75" x14ac:dyDescent="0.2">
      <c r="A334" s="116" t="s">
        <v>207</v>
      </c>
      <c r="B334" s="116"/>
      <c r="C334" s="116"/>
      <c r="D334" s="116"/>
      <c r="E334" s="116"/>
      <c r="F334" s="116"/>
    </row>
    <row r="335" spans="1:6" s="1" customFormat="1" ht="14.25" customHeight="1" x14ac:dyDescent="0.2">
      <c r="A335" s="130" t="s">
        <v>189</v>
      </c>
      <c r="B335" s="131"/>
      <c r="C335" s="131"/>
      <c r="D335" s="131"/>
      <c r="E335" s="131"/>
      <c r="F335" s="132"/>
    </row>
    <row r="336" spans="1:6" ht="15" customHeight="1" x14ac:dyDescent="0.2">
      <c r="A336" s="73" t="s">
        <v>423</v>
      </c>
      <c r="B336" s="7">
        <v>1</v>
      </c>
      <c r="C336" s="20"/>
      <c r="D336" s="27">
        <f t="shared" ref="D336:D355" si="20">B336*C336</f>
        <v>0</v>
      </c>
      <c r="E336" s="62"/>
      <c r="F336" s="62"/>
    </row>
    <row r="337" spans="1:6" ht="15" customHeight="1" x14ac:dyDescent="0.2">
      <c r="A337" s="73" t="s">
        <v>424</v>
      </c>
      <c r="B337" s="7">
        <v>2</v>
      </c>
      <c r="C337" s="20"/>
      <c r="D337" s="27">
        <f t="shared" si="20"/>
        <v>0</v>
      </c>
      <c r="E337" s="62"/>
      <c r="F337" s="62"/>
    </row>
    <row r="338" spans="1:6" ht="15" customHeight="1" x14ac:dyDescent="0.2">
      <c r="A338" s="73" t="s">
        <v>184</v>
      </c>
      <c r="B338" s="7">
        <v>20</v>
      </c>
      <c r="C338" s="20"/>
      <c r="D338" s="27">
        <f t="shared" si="20"/>
        <v>0</v>
      </c>
      <c r="E338" s="62"/>
      <c r="F338" s="62"/>
    </row>
    <row r="339" spans="1:6" ht="15" customHeight="1" x14ac:dyDescent="0.2">
      <c r="A339" s="73" t="s">
        <v>185</v>
      </c>
      <c r="B339" s="7">
        <v>100</v>
      </c>
      <c r="C339" s="20"/>
      <c r="D339" s="27">
        <f t="shared" si="20"/>
        <v>0</v>
      </c>
      <c r="E339" s="62"/>
      <c r="F339" s="62"/>
    </row>
    <row r="340" spans="1:6" ht="15" customHeight="1" x14ac:dyDescent="0.2">
      <c r="A340" s="73" t="s">
        <v>186</v>
      </c>
      <c r="B340" s="7">
        <v>4</v>
      </c>
      <c r="C340" s="20"/>
      <c r="D340" s="27">
        <f t="shared" si="20"/>
        <v>0</v>
      </c>
      <c r="E340" s="62"/>
      <c r="F340" s="62"/>
    </row>
    <row r="341" spans="1:6" ht="15" customHeight="1" x14ac:dyDescent="0.2">
      <c r="A341" s="73" t="s">
        <v>68</v>
      </c>
      <c r="B341" s="7">
        <v>1</v>
      </c>
      <c r="C341" s="20"/>
      <c r="D341" s="27">
        <f t="shared" si="20"/>
        <v>0</v>
      </c>
      <c r="E341" s="62"/>
      <c r="F341" s="62"/>
    </row>
    <row r="342" spans="1:6" ht="15" customHeight="1" x14ac:dyDescent="0.2">
      <c r="A342" s="73" t="s">
        <v>396</v>
      </c>
      <c r="B342" s="7">
        <v>1</v>
      </c>
      <c r="C342" s="20"/>
      <c r="D342" s="27">
        <f t="shared" si="20"/>
        <v>0</v>
      </c>
      <c r="E342" s="62"/>
      <c r="F342" s="62"/>
    </row>
    <row r="343" spans="1:6" ht="15" customHeight="1" x14ac:dyDescent="0.2">
      <c r="A343" s="73" t="s">
        <v>177</v>
      </c>
      <c r="B343" s="7">
        <v>25</v>
      </c>
      <c r="C343" s="20"/>
      <c r="D343" s="27">
        <f t="shared" si="20"/>
        <v>0</v>
      </c>
      <c r="E343" s="62"/>
      <c r="F343" s="62"/>
    </row>
    <row r="344" spans="1:6" ht="15" customHeight="1" x14ac:dyDescent="0.2">
      <c r="A344" s="73" t="s">
        <v>63</v>
      </c>
      <c r="B344" s="7">
        <v>1</v>
      </c>
      <c r="C344" s="20"/>
      <c r="D344" s="27">
        <f t="shared" si="20"/>
        <v>0</v>
      </c>
      <c r="E344" s="62"/>
      <c r="F344" s="62"/>
    </row>
    <row r="345" spans="1:6" ht="15" customHeight="1" x14ac:dyDescent="0.2">
      <c r="A345" s="73" t="s">
        <v>178</v>
      </c>
      <c r="B345" s="7">
        <v>6</v>
      </c>
      <c r="C345" s="20"/>
      <c r="D345" s="27">
        <f t="shared" si="20"/>
        <v>0</v>
      </c>
      <c r="E345" s="62"/>
      <c r="F345" s="62"/>
    </row>
    <row r="346" spans="1:6" ht="15" customHeight="1" x14ac:dyDescent="0.2">
      <c r="A346" s="73" t="s">
        <v>73</v>
      </c>
      <c r="B346" s="7">
        <v>1</v>
      </c>
      <c r="C346" s="20"/>
      <c r="D346" s="27">
        <f t="shared" si="20"/>
        <v>0</v>
      </c>
      <c r="E346" s="62"/>
      <c r="F346" s="62"/>
    </row>
    <row r="347" spans="1:6" ht="15" customHeight="1" x14ac:dyDescent="0.2">
      <c r="A347" s="73" t="s">
        <v>74</v>
      </c>
      <c r="B347" s="7">
        <v>1</v>
      </c>
      <c r="C347" s="20"/>
      <c r="D347" s="27">
        <f t="shared" si="20"/>
        <v>0</v>
      </c>
      <c r="E347" s="62"/>
      <c r="F347" s="62"/>
    </row>
    <row r="348" spans="1:6" ht="15" customHeight="1" x14ac:dyDescent="0.2">
      <c r="A348" s="73" t="s">
        <v>425</v>
      </c>
      <c r="B348" s="7">
        <v>1</v>
      </c>
      <c r="C348" s="20"/>
      <c r="D348" s="27">
        <f t="shared" si="20"/>
        <v>0</v>
      </c>
      <c r="E348" s="62"/>
      <c r="F348" s="62"/>
    </row>
    <row r="349" spans="1:6" ht="15" customHeight="1" x14ac:dyDescent="0.2">
      <c r="A349" s="13" t="s">
        <v>179</v>
      </c>
      <c r="B349" s="7">
        <v>1</v>
      </c>
      <c r="C349" s="20"/>
      <c r="D349" s="27">
        <f t="shared" si="20"/>
        <v>0</v>
      </c>
      <c r="E349" s="62"/>
      <c r="F349" s="62"/>
    </row>
    <row r="350" spans="1:6" ht="15" customHeight="1" x14ac:dyDescent="0.2">
      <c r="A350" s="13" t="s">
        <v>180</v>
      </c>
      <c r="B350" s="7">
        <v>1</v>
      </c>
      <c r="C350" s="20"/>
      <c r="D350" s="27">
        <f t="shared" si="20"/>
        <v>0</v>
      </c>
      <c r="E350" s="62"/>
      <c r="F350" s="62"/>
    </row>
    <row r="351" spans="1:6" ht="14.25" customHeight="1" x14ac:dyDescent="0.2">
      <c r="A351" s="13" t="s">
        <v>57</v>
      </c>
      <c r="B351" s="7">
        <v>1</v>
      </c>
      <c r="C351" s="20"/>
      <c r="D351" s="27">
        <f t="shared" si="20"/>
        <v>0</v>
      </c>
      <c r="E351" s="62"/>
      <c r="F351" s="62"/>
    </row>
    <row r="352" spans="1:6" ht="14.25" customHeight="1" x14ac:dyDescent="0.2">
      <c r="A352" s="13" t="s">
        <v>181</v>
      </c>
      <c r="B352" s="7">
        <v>1</v>
      </c>
      <c r="C352" s="20"/>
      <c r="D352" s="27">
        <f t="shared" si="20"/>
        <v>0</v>
      </c>
      <c r="E352" s="62"/>
      <c r="F352" s="62"/>
    </row>
    <row r="353" spans="1:6" ht="14.25" customHeight="1" x14ac:dyDescent="0.2">
      <c r="A353" s="13" t="s">
        <v>69</v>
      </c>
      <c r="B353" s="7">
        <v>1</v>
      </c>
      <c r="C353" s="20"/>
      <c r="D353" s="27">
        <f t="shared" si="20"/>
        <v>0</v>
      </c>
      <c r="E353" s="62"/>
      <c r="F353" s="62"/>
    </row>
    <row r="354" spans="1:6" ht="14.25" customHeight="1" x14ac:dyDescent="0.2">
      <c r="A354" s="73" t="s">
        <v>399</v>
      </c>
      <c r="B354" s="7">
        <v>1</v>
      </c>
      <c r="C354" s="20"/>
      <c r="D354" s="27">
        <f t="shared" si="20"/>
        <v>0</v>
      </c>
      <c r="E354" s="62"/>
      <c r="F354" s="62"/>
    </row>
    <row r="355" spans="1:6" ht="14.25" customHeight="1" x14ac:dyDescent="0.2">
      <c r="A355" s="13" t="s">
        <v>188</v>
      </c>
      <c r="B355" s="7">
        <v>1</v>
      </c>
      <c r="C355" s="20"/>
      <c r="D355" s="27">
        <f t="shared" si="20"/>
        <v>0</v>
      </c>
      <c r="E355" s="62"/>
      <c r="F355" s="62"/>
    </row>
    <row r="356" spans="1:6" s="1" customFormat="1" ht="14.25" customHeight="1" x14ac:dyDescent="0.2">
      <c r="A356" s="130" t="s">
        <v>189</v>
      </c>
      <c r="B356" s="131"/>
      <c r="C356" s="131"/>
      <c r="D356" s="131"/>
      <c r="E356" s="131"/>
      <c r="F356" s="132"/>
    </row>
    <row r="357" spans="1:6" ht="15" customHeight="1" x14ac:dyDescent="0.2">
      <c r="A357" s="13" t="s">
        <v>182</v>
      </c>
      <c r="B357" s="7">
        <v>1</v>
      </c>
      <c r="C357" s="20"/>
      <c r="D357" s="27">
        <f>B357*C357</f>
        <v>0</v>
      </c>
      <c r="E357" s="62"/>
      <c r="F357" s="62"/>
    </row>
    <row r="358" spans="1:6" ht="15" customHeight="1" x14ac:dyDescent="0.2">
      <c r="A358" s="13" t="s">
        <v>183</v>
      </c>
      <c r="B358" s="7">
        <v>1</v>
      </c>
      <c r="C358" s="20"/>
      <c r="D358" s="27">
        <f>B358*C358</f>
        <v>0</v>
      </c>
      <c r="E358" s="62"/>
      <c r="F358" s="62"/>
    </row>
    <row r="359" spans="1:6" s="1" customFormat="1" ht="14.25" customHeight="1" x14ac:dyDescent="0.2">
      <c r="A359" s="130" t="s">
        <v>448</v>
      </c>
      <c r="B359" s="131"/>
      <c r="C359" s="131"/>
      <c r="D359" s="131"/>
      <c r="E359" s="131"/>
      <c r="F359" s="132"/>
    </row>
    <row r="360" spans="1:6" ht="15" customHeight="1" x14ac:dyDescent="0.2">
      <c r="A360" s="73" t="s">
        <v>184</v>
      </c>
      <c r="B360" s="7">
        <v>6</v>
      </c>
      <c r="C360" s="20"/>
      <c r="D360" s="27">
        <f>B360*C360</f>
        <v>0</v>
      </c>
      <c r="E360" s="62"/>
      <c r="F360" s="62"/>
    </row>
    <row r="361" spans="1:6" ht="15" customHeight="1" x14ac:dyDescent="0.2">
      <c r="A361" s="73" t="s">
        <v>185</v>
      </c>
      <c r="B361" s="7">
        <v>6</v>
      </c>
      <c r="C361" s="20"/>
      <c r="D361" s="27">
        <f>B361*C361</f>
        <v>0</v>
      </c>
      <c r="E361" s="62"/>
      <c r="F361" s="62"/>
    </row>
    <row r="362" spans="1:6" ht="15" customHeight="1" x14ac:dyDescent="0.2">
      <c r="A362" s="73" t="s">
        <v>68</v>
      </c>
      <c r="B362" s="7">
        <v>2</v>
      </c>
      <c r="C362" s="20"/>
      <c r="D362" s="27">
        <f>B362*C362</f>
        <v>0</v>
      </c>
      <c r="E362" s="62"/>
      <c r="F362" s="62"/>
    </row>
    <row r="363" spans="1:6" ht="15" customHeight="1" x14ac:dyDescent="0.2">
      <c r="A363" s="73" t="s">
        <v>177</v>
      </c>
      <c r="B363" s="7">
        <v>6</v>
      </c>
      <c r="C363" s="20"/>
      <c r="D363" s="27">
        <f>B363*C363</f>
        <v>0</v>
      </c>
      <c r="E363" s="62"/>
      <c r="F363" s="62"/>
    </row>
    <row r="364" spans="1:6" s="39" customFormat="1" ht="14.25" customHeight="1" x14ac:dyDescent="0.2">
      <c r="A364" s="134" t="s">
        <v>261</v>
      </c>
      <c r="B364" s="134"/>
      <c r="C364" s="135"/>
      <c r="D364" s="38">
        <f>SUM(D357:D358,D336:D355,D360:D363)</f>
        <v>0</v>
      </c>
      <c r="E364" s="63"/>
      <c r="F364" s="63"/>
    </row>
    <row r="365" spans="1:6" s="39" customFormat="1" ht="6.75" customHeight="1" x14ac:dyDescent="0.2">
      <c r="A365" s="43"/>
      <c r="B365" s="43"/>
      <c r="C365" s="60"/>
      <c r="D365" s="40"/>
      <c r="E365" s="63"/>
      <c r="F365" s="63"/>
    </row>
    <row r="366" spans="1:6" s="39" customFormat="1" ht="15" customHeight="1" x14ac:dyDescent="0.2">
      <c r="A366" s="59" t="s">
        <v>288</v>
      </c>
      <c r="B366" s="138"/>
      <c r="C366" s="139"/>
      <c r="D366" s="139"/>
      <c r="E366" s="139"/>
      <c r="F366" s="140"/>
    </row>
    <row r="367" spans="1:6" s="3" customFormat="1" ht="15.75" customHeight="1" x14ac:dyDescent="0.2">
      <c r="A367" s="116" t="s">
        <v>402</v>
      </c>
      <c r="B367" s="116"/>
      <c r="C367" s="116"/>
      <c r="D367" s="116"/>
      <c r="E367" s="116"/>
      <c r="F367" s="116"/>
    </row>
    <row r="368" spans="1:6" s="1" customFormat="1" ht="15.75" customHeight="1" x14ac:dyDescent="0.2">
      <c r="A368" s="130" t="s">
        <v>400</v>
      </c>
      <c r="B368" s="131"/>
      <c r="C368" s="131"/>
      <c r="D368" s="131"/>
      <c r="E368" s="131"/>
      <c r="F368" s="132"/>
    </row>
    <row r="369" spans="1:6" ht="15.75" customHeight="1" x14ac:dyDescent="0.2">
      <c r="A369" s="13" t="s">
        <v>190</v>
      </c>
      <c r="B369" s="7">
        <v>400</v>
      </c>
      <c r="C369" s="20"/>
      <c r="D369" s="27">
        <f t="shared" ref="D369:D377" si="21">B369*C369</f>
        <v>0</v>
      </c>
      <c r="E369" s="62"/>
      <c r="F369" s="62"/>
    </row>
    <row r="370" spans="1:6" ht="15.75" customHeight="1" x14ac:dyDescent="0.2">
      <c r="A370" s="13" t="s">
        <v>191</v>
      </c>
      <c r="B370" s="7">
        <v>400</v>
      </c>
      <c r="C370" s="20"/>
      <c r="D370" s="27">
        <f t="shared" si="21"/>
        <v>0</v>
      </c>
      <c r="E370" s="62"/>
      <c r="F370" s="62"/>
    </row>
    <row r="371" spans="1:6" ht="15.75" customHeight="1" x14ac:dyDescent="0.2">
      <c r="A371" s="13" t="s">
        <v>192</v>
      </c>
      <c r="B371" s="7">
        <v>400</v>
      </c>
      <c r="C371" s="20"/>
      <c r="D371" s="27">
        <f t="shared" si="21"/>
        <v>0</v>
      </c>
      <c r="E371" s="62"/>
      <c r="F371" s="62"/>
    </row>
    <row r="372" spans="1:6" ht="15.75" customHeight="1" x14ac:dyDescent="0.2">
      <c r="A372" s="13" t="s">
        <v>193</v>
      </c>
      <c r="B372" s="7">
        <v>100</v>
      </c>
      <c r="C372" s="20"/>
      <c r="D372" s="27">
        <f t="shared" si="21"/>
        <v>0</v>
      </c>
      <c r="E372" s="62"/>
      <c r="F372" s="62"/>
    </row>
    <row r="373" spans="1:6" ht="15.75" customHeight="1" x14ac:dyDescent="0.2">
      <c r="A373" s="13" t="s">
        <v>194</v>
      </c>
      <c r="B373" s="7">
        <v>25</v>
      </c>
      <c r="C373" s="20"/>
      <c r="D373" s="27">
        <f t="shared" si="21"/>
        <v>0</v>
      </c>
      <c r="E373" s="62"/>
      <c r="F373" s="62"/>
    </row>
    <row r="374" spans="1:6" ht="15.75" customHeight="1" x14ac:dyDescent="0.2">
      <c r="A374" s="13" t="s">
        <v>195</v>
      </c>
      <c r="B374" s="7">
        <v>100</v>
      </c>
      <c r="C374" s="20"/>
      <c r="D374" s="27">
        <f t="shared" si="21"/>
        <v>0</v>
      </c>
      <c r="E374" s="62"/>
      <c r="F374" s="62"/>
    </row>
    <row r="375" spans="1:6" ht="15.75" customHeight="1" x14ac:dyDescent="0.2">
      <c r="A375" s="13" t="s">
        <v>196</v>
      </c>
      <c r="B375" s="7">
        <v>400</v>
      </c>
      <c r="C375" s="20"/>
      <c r="D375" s="27">
        <f t="shared" si="21"/>
        <v>0</v>
      </c>
      <c r="E375" s="62"/>
      <c r="F375" s="62"/>
    </row>
    <row r="376" spans="1:6" s="1" customFormat="1" ht="15.75" customHeight="1" x14ac:dyDescent="0.2">
      <c r="A376" s="130" t="s">
        <v>401</v>
      </c>
      <c r="B376" s="131"/>
      <c r="C376" s="131"/>
      <c r="D376" s="131"/>
      <c r="E376" s="131"/>
      <c r="F376" s="132"/>
    </row>
    <row r="377" spans="1:6" ht="15.75" customHeight="1" x14ac:dyDescent="0.2">
      <c r="A377" s="13" t="s">
        <v>317</v>
      </c>
      <c r="B377" s="7">
        <v>100</v>
      </c>
      <c r="C377" s="20"/>
      <c r="D377" s="27">
        <f t="shared" si="21"/>
        <v>0</v>
      </c>
      <c r="E377" s="62"/>
      <c r="F377" s="62"/>
    </row>
    <row r="378" spans="1:6" s="1" customFormat="1" ht="15.75" customHeight="1" x14ac:dyDescent="0.2">
      <c r="A378" s="130" t="s">
        <v>197</v>
      </c>
      <c r="B378" s="131"/>
      <c r="C378" s="131"/>
      <c r="D378" s="131"/>
      <c r="E378" s="131"/>
      <c r="F378" s="132"/>
    </row>
    <row r="379" spans="1:6" ht="15.75" customHeight="1" x14ac:dyDescent="0.2">
      <c r="A379" s="13" t="s">
        <v>198</v>
      </c>
      <c r="B379" s="7">
        <v>200</v>
      </c>
      <c r="C379" s="20"/>
      <c r="D379" s="27">
        <f>B379*C379</f>
        <v>0</v>
      </c>
      <c r="E379" s="62"/>
      <c r="F379" s="62"/>
    </row>
    <row r="380" spans="1:6" ht="15.75" customHeight="1" x14ac:dyDescent="0.2">
      <c r="A380" s="13" t="s">
        <v>48</v>
      </c>
      <c r="B380" s="7">
        <v>200</v>
      </c>
      <c r="C380" s="20"/>
      <c r="D380" s="27">
        <f>B380*C380</f>
        <v>0</v>
      </c>
      <c r="E380" s="62"/>
      <c r="F380" s="62"/>
    </row>
    <row r="381" spans="1:6" ht="15.75" customHeight="1" x14ac:dyDescent="0.2">
      <c r="A381" s="13" t="s">
        <v>49</v>
      </c>
      <c r="B381" s="7">
        <v>200</v>
      </c>
      <c r="C381" s="20"/>
      <c r="D381" s="27">
        <f>B381*C381</f>
        <v>0</v>
      </c>
      <c r="E381" s="62"/>
      <c r="F381" s="62"/>
    </row>
    <row r="382" spans="1:6" ht="15.75" customHeight="1" x14ac:dyDescent="0.2">
      <c r="A382" s="13" t="s">
        <v>35</v>
      </c>
      <c r="B382" s="7">
        <v>200</v>
      </c>
      <c r="C382" s="20"/>
      <c r="D382" s="27">
        <f>B382*C382</f>
        <v>0</v>
      </c>
      <c r="E382" s="62"/>
      <c r="F382" s="62"/>
    </row>
    <row r="383" spans="1:6" s="39" customFormat="1" ht="15.75" customHeight="1" x14ac:dyDescent="0.2">
      <c r="A383" s="134" t="s">
        <v>262</v>
      </c>
      <c r="B383" s="134"/>
      <c r="C383" s="135"/>
      <c r="D383" s="38">
        <f>SUM(D379:D382,D369:D375,D377)</f>
        <v>0</v>
      </c>
      <c r="E383" s="63"/>
      <c r="F383" s="63"/>
    </row>
    <row r="384" spans="1:6" s="39" customFormat="1" ht="15.75" customHeight="1" x14ac:dyDescent="0.2">
      <c r="A384" s="43"/>
      <c r="B384" s="43"/>
      <c r="C384" s="60"/>
      <c r="D384" s="40"/>
      <c r="E384" s="63"/>
      <c r="F384" s="63"/>
    </row>
    <row r="385" spans="1:6" ht="15.75" customHeight="1" x14ac:dyDescent="0.2">
      <c r="A385" s="59" t="s">
        <v>289</v>
      </c>
      <c r="B385" s="137"/>
      <c r="C385" s="137"/>
      <c r="D385" s="137"/>
      <c r="E385" s="137"/>
      <c r="F385" s="137"/>
    </row>
    <row r="386" spans="1:6" s="3" customFormat="1" ht="15.75" customHeight="1" x14ac:dyDescent="0.2">
      <c r="A386" s="116" t="s">
        <v>374</v>
      </c>
      <c r="B386" s="116"/>
      <c r="C386" s="116"/>
      <c r="D386" s="116"/>
      <c r="E386" s="116"/>
      <c r="F386" s="116"/>
    </row>
    <row r="387" spans="1:6" s="98" customFormat="1" ht="15.75" customHeight="1" x14ac:dyDescent="0.2">
      <c r="A387" s="130" t="s">
        <v>403</v>
      </c>
      <c r="B387" s="131"/>
      <c r="C387" s="131"/>
      <c r="D387" s="131"/>
      <c r="E387" s="131"/>
      <c r="F387" s="132"/>
    </row>
    <row r="388" spans="1:6" ht="15.75" customHeight="1" x14ac:dyDescent="0.2">
      <c r="A388" s="73" t="s">
        <v>404</v>
      </c>
      <c r="B388" s="7">
        <v>20</v>
      </c>
      <c r="C388" s="20"/>
      <c r="D388" s="27">
        <f>B388*C388</f>
        <v>0</v>
      </c>
      <c r="E388" s="62"/>
      <c r="F388" s="62"/>
    </row>
    <row r="389" spans="1:6" ht="15.75" customHeight="1" x14ac:dyDescent="0.2">
      <c r="A389" s="73" t="s">
        <v>405</v>
      </c>
      <c r="B389" s="7">
        <v>20</v>
      </c>
      <c r="C389" s="20"/>
      <c r="D389" s="27">
        <f>B389*C389</f>
        <v>0</v>
      </c>
      <c r="E389" s="62"/>
      <c r="F389" s="62"/>
    </row>
    <row r="390" spans="1:6" ht="15.75" customHeight="1" x14ac:dyDescent="0.2">
      <c r="A390" s="73" t="s">
        <v>406</v>
      </c>
      <c r="B390" s="7">
        <v>20</v>
      </c>
      <c r="C390" s="20"/>
      <c r="D390" s="27">
        <f>B390*C390</f>
        <v>0</v>
      </c>
      <c r="E390" s="62"/>
      <c r="F390" s="62"/>
    </row>
    <row r="391" spans="1:6" ht="15.75" customHeight="1" x14ac:dyDescent="0.2">
      <c r="A391" s="73" t="s">
        <v>407</v>
      </c>
      <c r="B391" s="7">
        <v>20</v>
      </c>
      <c r="C391" s="20"/>
      <c r="D391" s="27">
        <f>B391*C391</f>
        <v>0</v>
      </c>
      <c r="E391" s="62"/>
      <c r="F391" s="62"/>
    </row>
    <row r="392" spans="1:6" ht="15.75" customHeight="1" x14ac:dyDescent="0.2">
      <c r="A392" s="73" t="s">
        <v>408</v>
      </c>
      <c r="B392" s="7">
        <v>20</v>
      </c>
      <c r="C392" s="20"/>
      <c r="D392" s="27">
        <f>B392*C392</f>
        <v>0</v>
      </c>
      <c r="E392" s="62"/>
      <c r="F392" s="62"/>
    </row>
    <row r="393" spans="1:6" ht="15.75" customHeight="1" x14ac:dyDescent="0.2">
      <c r="A393" s="73" t="s">
        <v>409</v>
      </c>
      <c r="B393" s="7">
        <v>20</v>
      </c>
      <c r="C393" s="20"/>
      <c r="D393" s="27">
        <f t="shared" ref="D393:D397" si="22">B393*C393</f>
        <v>0</v>
      </c>
      <c r="E393" s="62"/>
      <c r="F393" s="62"/>
    </row>
    <row r="394" spans="1:6" ht="15.75" customHeight="1" x14ac:dyDescent="0.2">
      <c r="A394" s="73" t="s">
        <v>410</v>
      </c>
      <c r="B394" s="7">
        <v>20</v>
      </c>
      <c r="C394" s="20"/>
      <c r="D394" s="27">
        <f t="shared" si="22"/>
        <v>0</v>
      </c>
      <c r="E394" s="62"/>
      <c r="F394" s="62"/>
    </row>
    <row r="395" spans="1:6" ht="15.75" customHeight="1" x14ac:dyDescent="0.2">
      <c r="A395" s="73" t="s">
        <v>411</v>
      </c>
      <c r="B395" s="7">
        <v>20</v>
      </c>
      <c r="C395" s="20"/>
      <c r="D395" s="27">
        <f t="shared" si="22"/>
        <v>0</v>
      </c>
      <c r="E395" s="62"/>
      <c r="F395" s="62"/>
    </row>
    <row r="396" spans="1:6" ht="15.75" customHeight="1" x14ac:dyDescent="0.2">
      <c r="A396" s="73" t="s">
        <v>412</v>
      </c>
      <c r="B396" s="7">
        <v>20</v>
      </c>
      <c r="C396" s="20"/>
      <c r="D396" s="27">
        <f t="shared" si="22"/>
        <v>0</v>
      </c>
      <c r="E396" s="62"/>
      <c r="F396" s="62"/>
    </row>
    <row r="397" spans="1:6" ht="15.75" customHeight="1" x14ac:dyDescent="0.2">
      <c r="A397" s="73" t="s">
        <v>413</v>
      </c>
      <c r="B397" s="7">
        <v>20</v>
      </c>
      <c r="C397" s="20"/>
      <c r="D397" s="27">
        <f t="shared" si="22"/>
        <v>0</v>
      </c>
      <c r="E397" s="62"/>
      <c r="F397" s="62"/>
    </row>
    <row r="398" spans="1:6" ht="15.75" customHeight="1" x14ac:dyDescent="0.2">
      <c r="A398" s="151" t="s">
        <v>414</v>
      </c>
      <c r="B398" s="151"/>
      <c r="C398" s="152"/>
      <c r="D398" s="27">
        <f>SUM(D388:D397)</f>
        <v>0</v>
      </c>
    </row>
    <row r="400" spans="1:6" ht="15.75" customHeight="1" x14ac:dyDescent="0.2">
      <c r="A400" s="59" t="s">
        <v>377</v>
      </c>
      <c r="B400" s="137"/>
      <c r="C400" s="137"/>
      <c r="D400" s="137"/>
      <c r="E400" s="137"/>
      <c r="F400" s="137"/>
    </row>
    <row r="401" spans="1:6" ht="15.75" customHeight="1" x14ac:dyDescent="0.2">
      <c r="A401" s="59"/>
      <c r="B401" s="90"/>
      <c r="C401" s="90"/>
      <c r="D401" s="90"/>
      <c r="E401" s="90"/>
      <c r="F401" s="90"/>
    </row>
    <row r="403" spans="1:6" ht="15.75" customHeight="1" x14ac:dyDescent="0.2">
      <c r="A403" s="141" t="s">
        <v>290</v>
      </c>
      <c r="B403" s="142"/>
      <c r="C403" s="143"/>
      <c r="D403" s="143"/>
      <c r="E403" s="143"/>
      <c r="F403" s="144"/>
    </row>
    <row r="404" spans="1:6" ht="15.75" customHeight="1" x14ac:dyDescent="0.2">
      <c r="A404" s="141"/>
      <c r="B404" s="145"/>
      <c r="C404" s="146"/>
      <c r="D404" s="146"/>
      <c r="E404" s="146"/>
      <c r="F404" s="147"/>
    </row>
    <row r="405" spans="1:6" ht="15.75" customHeight="1" x14ac:dyDescent="0.2">
      <c r="A405" s="141"/>
      <c r="B405" s="148"/>
      <c r="C405" s="149"/>
      <c r="D405" s="149"/>
      <c r="E405" s="149"/>
      <c r="F405" s="150"/>
    </row>
  </sheetData>
  <sheetProtection password="C7DA" sheet="1" objects="1" scenarios="1" selectLockedCells="1"/>
  <mergeCells count="94">
    <mergeCell ref="A356:F356"/>
    <mergeCell ref="A335:F335"/>
    <mergeCell ref="A334:F334"/>
    <mergeCell ref="A292:C292"/>
    <mergeCell ref="A324:F324"/>
    <mergeCell ref="A280:F280"/>
    <mergeCell ref="A319:F319"/>
    <mergeCell ref="A296:F296"/>
    <mergeCell ref="B294:F294"/>
    <mergeCell ref="B333:F333"/>
    <mergeCell ref="A306:F306"/>
    <mergeCell ref="A331:C331"/>
    <mergeCell ref="A118:F118"/>
    <mergeCell ref="A255:F255"/>
    <mergeCell ref="A258:C258"/>
    <mergeCell ref="B260:F260"/>
    <mergeCell ref="A312:F312"/>
    <mergeCell ref="A263:F263"/>
    <mergeCell ref="A297:F297"/>
    <mergeCell ref="A262:F262"/>
    <mergeCell ref="A289:F289"/>
    <mergeCell ref="A129:F129"/>
    <mergeCell ref="B244:F244"/>
    <mergeCell ref="A246:F246"/>
    <mergeCell ref="A232:C232"/>
    <mergeCell ref="A223:F223"/>
    <mergeCell ref="A205:C205"/>
    <mergeCell ref="A218:C218"/>
    <mergeCell ref="B168:F168"/>
    <mergeCell ref="B181:F181"/>
    <mergeCell ref="B194:F194"/>
    <mergeCell ref="B207:F207"/>
    <mergeCell ref="B220:F220"/>
    <mergeCell ref="A1:F1"/>
    <mergeCell ref="A72:F72"/>
    <mergeCell ref="A88:C88"/>
    <mergeCell ref="A78:F78"/>
    <mergeCell ref="A39:F39"/>
    <mergeCell ref="A23:F23"/>
    <mergeCell ref="A50:F50"/>
    <mergeCell ref="A4:F4"/>
    <mergeCell ref="A3:F3"/>
    <mergeCell ref="A49:F49"/>
    <mergeCell ref="A28:F28"/>
    <mergeCell ref="B32:F32"/>
    <mergeCell ref="A34:F34"/>
    <mergeCell ref="A33:F33"/>
    <mergeCell ref="A30:C30"/>
    <mergeCell ref="A44:F44"/>
    <mergeCell ref="A403:A405"/>
    <mergeCell ref="B403:F405"/>
    <mergeCell ref="A364:C364"/>
    <mergeCell ref="B366:F366"/>
    <mergeCell ref="A383:C383"/>
    <mergeCell ref="A378:F378"/>
    <mergeCell ref="A376:F376"/>
    <mergeCell ref="A367:F367"/>
    <mergeCell ref="B385:F385"/>
    <mergeCell ref="A386:F386"/>
    <mergeCell ref="A398:C398"/>
    <mergeCell ref="A368:F368"/>
    <mergeCell ref="A387:F387"/>
    <mergeCell ref="A46:C46"/>
    <mergeCell ref="B48:F48"/>
    <mergeCell ref="B400:F400"/>
    <mergeCell ref="A82:F82"/>
    <mergeCell ref="A61:F61"/>
    <mergeCell ref="B90:F90"/>
    <mergeCell ref="A92:F92"/>
    <mergeCell ref="A139:F139"/>
    <mergeCell ref="A113:F113"/>
    <mergeCell ref="A149:F149"/>
    <mergeCell ref="A135:C135"/>
    <mergeCell ref="A99:F99"/>
    <mergeCell ref="A119:F119"/>
    <mergeCell ref="A106:F106"/>
    <mergeCell ref="A91:F91"/>
    <mergeCell ref="A123:F123"/>
    <mergeCell ref="A359:F359"/>
    <mergeCell ref="B137:F137"/>
    <mergeCell ref="B158:F158"/>
    <mergeCell ref="B234:F234"/>
    <mergeCell ref="A242:C242"/>
    <mergeCell ref="A222:F222"/>
    <mergeCell ref="A236:F236"/>
    <mergeCell ref="A227:F227"/>
    <mergeCell ref="A179:C179"/>
    <mergeCell ref="A192:C192"/>
    <mergeCell ref="A156:C156"/>
    <mergeCell ref="A138:F138"/>
    <mergeCell ref="A160:F160"/>
    <mergeCell ref="A252:F252"/>
    <mergeCell ref="A247:F247"/>
    <mergeCell ref="A166:C166"/>
  </mergeCells>
  <phoneticPr fontId="2" type="noConversion"/>
  <printOptions horizontalCentered="1"/>
  <pageMargins left="0.25" right="0.25" top="0.75" bottom="0.75" header="0.25" footer="0.1"/>
  <pageSetup scale="95" orientation="landscape" r:id="rId1"/>
  <headerFooter alignWithMargins="0">
    <oddHeader xml:space="preserve">&amp;C&amp;"Arial,Bold"&amp;12ATTACHMENT E
BID PRICING FORM - MISCELLANEOUS DISTRIBUTION MATERIALS&amp;10
</oddHeader>
    <oddFooter>&amp;L&amp;11Company Name____________________________
&amp;8
Attachment E - Bid Submittal Form - Water System Pipe, Fittings and Appurtenances (RFB #PUR0117-159)&amp;C&amp;11
      Initial_____     Date_________________
&amp;8
&amp;R&amp;8
Page &amp;P of &amp;N</oddFooter>
  </headerFooter>
  <rowBreaks count="16" manualBreakCount="16">
    <brk id="32" max="16383" man="1"/>
    <brk id="48" max="16383" man="1"/>
    <brk id="77" max="16383" man="1"/>
    <brk id="90" max="16383" man="1"/>
    <brk id="117" max="5" man="1"/>
    <brk id="137" max="16383" man="1"/>
    <brk id="159" max="16383" man="1"/>
    <brk id="182" max="16383" man="1"/>
    <brk id="208" max="16383" man="1"/>
    <brk id="235" max="16383" man="1"/>
    <brk id="261" max="16383" man="1"/>
    <brk id="288" max="16383" man="1"/>
    <brk id="318" max="16383" man="1"/>
    <brk id="333" max="16383" man="1"/>
    <brk id="366" max="5" man="1"/>
    <brk id="385"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07"/>
  <sheetViews>
    <sheetView zoomScale="90" workbookViewId="0">
      <pane ySplit="2" topLeftCell="A3" activePane="bottomLeft" state="frozen"/>
      <selection activeCell="A5" sqref="C5"/>
      <selection pane="bottomLeft" activeCell="C6" sqref="C6"/>
    </sheetView>
  </sheetViews>
  <sheetFormatPr defaultRowHeight="15.75" customHeight="1" x14ac:dyDescent="0.2"/>
  <cols>
    <col min="1" max="1" width="46.28515625" style="35" customWidth="1"/>
    <col min="2" max="2" width="11.5703125" style="29" customWidth="1"/>
    <col min="3" max="3" width="11.140625" style="18" bestFit="1" customWidth="1"/>
    <col min="4" max="4" width="15" style="36" bestFit="1" customWidth="1"/>
    <col min="5" max="5" width="27.5703125" style="64" customWidth="1"/>
    <col min="6" max="6" width="31" style="64" customWidth="1"/>
    <col min="7" max="16384" width="9.140625" style="2"/>
  </cols>
  <sheetData>
    <row r="1" spans="1:6" s="47" customFormat="1" ht="37.5" customHeight="1" x14ac:dyDescent="0.2">
      <c r="A1" s="153" t="s">
        <v>376</v>
      </c>
      <c r="B1" s="153"/>
      <c r="C1" s="153"/>
      <c r="D1" s="153"/>
      <c r="E1" s="153"/>
      <c r="F1" s="153"/>
    </row>
    <row r="2" spans="1:6" s="33" customFormat="1" ht="48.75" customHeight="1" x14ac:dyDescent="0.2">
      <c r="A2" s="117" t="s">
        <v>421</v>
      </c>
      <c r="B2" s="118"/>
      <c r="C2" s="118"/>
      <c r="D2" s="118"/>
      <c r="E2" s="118"/>
      <c r="F2" s="119"/>
    </row>
    <row r="3" spans="1:6" s="3" customFormat="1" ht="29.25" customHeight="1" x14ac:dyDescent="0.2">
      <c r="A3" s="30" t="s">
        <v>1</v>
      </c>
      <c r="B3" s="31" t="s">
        <v>232</v>
      </c>
      <c r="C3" s="46" t="s">
        <v>230</v>
      </c>
      <c r="D3" s="26" t="s">
        <v>239</v>
      </c>
      <c r="E3" s="61" t="s">
        <v>231</v>
      </c>
      <c r="F3" s="61" t="s">
        <v>209</v>
      </c>
    </row>
    <row r="4" spans="1:6" s="1" customFormat="1" ht="15" customHeight="1" x14ac:dyDescent="0.2">
      <c r="A4" s="116" t="s">
        <v>199</v>
      </c>
      <c r="B4" s="116"/>
      <c r="C4" s="116"/>
      <c r="D4" s="116"/>
      <c r="E4" s="116"/>
      <c r="F4" s="116"/>
    </row>
    <row r="5" spans="1:6" ht="15" customHeight="1" x14ac:dyDescent="0.2">
      <c r="A5" s="130" t="s">
        <v>40</v>
      </c>
      <c r="B5" s="131"/>
      <c r="C5" s="131"/>
      <c r="D5" s="131"/>
      <c r="E5" s="131"/>
      <c r="F5" s="132"/>
    </row>
    <row r="6" spans="1:6" ht="15" customHeight="1" x14ac:dyDescent="0.2">
      <c r="A6" s="73" t="s">
        <v>450</v>
      </c>
      <c r="B6" s="7">
        <v>2</v>
      </c>
      <c r="C6" s="20"/>
      <c r="D6" s="27">
        <f t="shared" ref="D6:D23" si="0">B6*C6</f>
        <v>0</v>
      </c>
      <c r="E6" s="62"/>
      <c r="F6" s="62"/>
    </row>
    <row r="7" spans="1:6" ht="15" customHeight="1" x14ac:dyDescent="0.2">
      <c r="A7" s="73" t="s">
        <v>451</v>
      </c>
      <c r="B7" s="7">
        <v>2</v>
      </c>
      <c r="C7" s="20"/>
      <c r="D7" s="27">
        <f t="shared" si="0"/>
        <v>0</v>
      </c>
      <c r="E7" s="62"/>
      <c r="F7" s="62"/>
    </row>
    <row r="8" spans="1:6" ht="15" customHeight="1" x14ac:dyDescent="0.2">
      <c r="A8" s="73" t="s">
        <v>452</v>
      </c>
      <c r="B8" s="7">
        <v>12</v>
      </c>
      <c r="C8" s="20"/>
      <c r="D8" s="27">
        <f t="shared" si="0"/>
        <v>0</v>
      </c>
      <c r="E8" s="62"/>
      <c r="F8" s="62"/>
    </row>
    <row r="9" spans="1:6" ht="15" customHeight="1" x14ac:dyDescent="0.2">
      <c r="A9" s="73" t="s">
        <v>453</v>
      </c>
      <c r="B9" s="7">
        <v>6</v>
      </c>
      <c r="C9" s="20"/>
      <c r="D9" s="27">
        <f t="shared" si="0"/>
        <v>0</v>
      </c>
      <c r="E9" s="62"/>
      <c r="F9" s="62"/>
    </row>
    <row r="10" spans="1:6" ht="15" customHeight="1" x14ac:dyDescent="0.2">
      <c r="A10" s="73" t="s">
        <v>454</v>
      </c>
      <c r="B10" s="7">
        <v>2</v>
      </c>
      <c r="C10" s="20"/>
      <c r="D10" s="27">
        <f t="shared" si="0"/>
        <v>0</v>
      </c>
      <c r="E10" s="62"/>
      <c r="F10" s="62"/>
    </row>
    <row r="11" spans="1:6" ht="15" customHeight="1" x14ac:dyDescent="0.2">
      <c r="A11" s="73" t="s">
        <v>455</v>
      </c>
      <c r="B11" s="7">
        <v>2</v>
      </c>
      <c r="C11" s="20"/>
      <c r="D11" s="27">
        <f t="shared" si="0"/>
        <v>0</v>
      </c>
      <c r="E11" s="62"/>
      <c r="F11" s="62"/>
    </row>
    <row r="12" spans="1:6" ht="15" customHeight="1" x14ac:dyDescent="0.2">
      <c r="A12" s="73" t="s">
        <v>456</v>
      </c>
      <c r="B12" s="7">
        <v>2</v>
      </c>
      <c r="C12" s="20"/>
      <c r="D12" s="27">
        <f>B12*C12</f>
        <v>0</v>
      </c>
      <c r="E12" s="62"/>
      <c r="F12" s="62"/>
    </row>
    <row r="13" spans="1:6" ht="15" customHeight="1" x14ac:dyDescent="0.2">
      <c r="A13" s="73" t="s">
        <v>457</v>
      </c>
      <c r="B13" s="7">
        <v>2</v>
      </c>
      <c r="C13" s="20"/>
      <c r="D13" s="27">
        <f t="shared" si="0"/>
        <v>0</v>
      </c>
      <c r="E13" s="62"/>
      <c r="F13" s="62"/>
    </row>
    <row r="14" spans="1:6" ht="15" customHeight="1" x14ac:dyDescent="0.2">
      <c r="A14" s="73" t="s">
        <v>458</v>
      </c>
      <c r="B14" s="7">
        <v>2</v>
      </c>
      <c r="C14" s="20"/>
      <c r="D14" s="27">
        <f t="shared" si="0"/>
        <v>0</v>
      </c>
      <c r="E14" s="62"/>
      <c r="F14" s="62"/>
    </row>
    <row r="15" spans="1:6" ht="15" customHeight="1" x14ac:dyDescent="0.2">
      <c r="A15" s="73" t="s">
        <v>459</v>
      </c>
      <c r="B15" s="7">
        <v>2</v>
      </c>
      <c r="C15" s="20"/>
      <c r="D15" s="27">
        <f t="shared" si="0"/>
        <v>0</v>
      </c>
      <c r="E15" s="62"/>
      <c r="F15" s="62"/>
    </row>
    <row r="16" spans="1:6" ht="15" customHeight="1" x14ac:dyDescent="0.2">
      <c r="A16" s="73" t="s">
        <v>460</v>
      </c>
      <c r="B16" s="7">
        <v>2</v>
      </c>
      <c r="C16" s="20"/>
      <c r="D16" s="27">
        <f t="shared" si="0"/>
        <v>0</v>
      </c>
      <c r="E16" s="62"/>
      <c r="F16" s="62"/>
    </row>
    <row r="17" spans="1:6" ht="15" customHeight="1" x14ac:dyDescent="0.2">
      <c r="A17" s="73" t="s">
        <v>461</v>
      </c>
      <c r="B17" s="7">
        <v>2</v>
      </c>
      <c r="C17" s="20"/>
      <c r="D17" s="27">
        <f t="shared" si="0"/>
        <v>0</v>
      </c>
      <c r="E17" s="62"/>
      <c r="F17" s="62"/>
    </row>
    <row r="18" spans="1:6" ht="15" customHeight="1" x14ac:dyDescent="0.2">
      <c r="A18" s="73" t="s">
        <v>462</v>
      </c>
      <c r="B18" s="7">
        <v>2</v>
      </c>
      <c r="C18" s="20"/>
      <c r="D18" s="27">
        <f t="shared" si="0"/>
        <v>0</v>
      </c>
      <c r="E18" s="62"/>
      <c r="F18" s="62"/>
    </row>
    <row r="19" spans="1:6" ht="15" customHeight="1" x14ac:dyDescent="0.2">
      <c r="A19" s="73" t="s">
        <v>463</v>
      </c>
      <c r="B19" s="7">
        <v>2</v>
      </c>
      <c r="C19" s="20"/>
      <c r="D19" s="27">
        <f t="shared" si="0"/>
        <v>0</v>
      </c>
      <c r="E19" s="62"/>
      <c r="F19" s="62"/>
    </row>
    <row r="20" spans="1:6" ht="15" customHeight="1" x14ac:dyDescent="0.2">
      <c r="A20" s="73" t="s">
        <v>464</v>
      </c>
      <c r="B20" s="7">
        <v>2</v>
      </c>
      <c r="C20" s="20"/>
      <c r="D20" s="27">
        <f t="shared" si="0"/>
        <v>0</v>
      </c>
      <c r="E20" s="62"/>
      <c r="F20" s="62"/>
    </row>
    <row r="21" spans="1:6" ht="15" customHeight="1" x14ac:dyDescent="0.2">
      <c r="A21" s="73" t="s">
        <v>465</v>
      </c>
      <c r="B21" s="7">
        <v>2</v>
      </c>
      <c r="C21" s="20"/>
      <c r="D21" s="27">
        <f t="shared" si="0"/>
        <v>0</v>
      </c>
      <c r="E21" s="62"/>
      <c r="F21" s="62"/>
    </row>
    <row r="22" spans="1:6" ht="15" customHeight="1" x14ac:dyDescent="0.2">
      <c r="A22" s="73" t="s">
        <v>466</v>
      </c>
      <c r="B22" s="7">
        <v>2</v>
      </c>
      <c r="C22" s="20"/>
      <c r="D22" s="27">
        <f t="shared" si="0"/>
        <v>0</v>
      </c>
      <c r="E22" s="62"/>
      <c r="F22" s="62"/>
    </row>
    <row r="23" spans="1:6" s="1" customFormat="1" ht="15" customHeight="1" x14ac:dyDescent="0.2">
      <c r="A23" s="73" t="s">
        <v>467</v>
      </c>
      <c r="B23" s="7">
        <v>2</v>
      </c>
      <c r="C23" s="20"/>
      <c r="D23" s="27">
        <f t="shared" si="0"/>
        <v>0</v>
      </c>
      <c r="E23" s="62"/>
      <c r="F23" s="62"/>
    </row>
    <row r="24" spans="1:6" ht="15" customHeight="1" x14ac:dyDescent="0.2">
      <c r="A24" s="130" t="s">
        <v>41</v>
      </c>
      <c r="B24" s="131"/>
      <c r="C24" s="131"/>
      <c r="D24" s="131"/>
      <c r="E24" s="131"/>
      <c r="F24" s="132"/>
    </row>
    <row r="25" spans="1:6" ht="15" customHeight="1" x14ac:dyDescent="0.2">
      <c r="A25" s="73" t="s">
        <v>458</v>
      </c>
      <c r="B25" s="7">
        <v>2</v>
      </c>
      <c r="C25" s="20"/>
      <c r="D25" s="27">
        <f>B25*C25</f>
        <v>0</v>
      </c>
      <c r="E25" s="62"/>
      <c r="F25" s="62"/>
    </row>
    <row r="26" spans="1:6" ht="15" customHeight="1" x14ac:dyDescent="0.2">
      <c r="A26" s="73" t="s">
        <v>459</v>
      </c>
      <c r="B26" s="7">
        <v>2</v>
      </c>
      <c r="C26" s="20"/>
      <c r="D26" s="27">
        <f>B26*C26</f>
        <v>0</v>
      </c>
      <c r="E26" s="62"/>
      <c r="F26" s="62"/>
    </row>
    <row r="27" spans="1:6" ht="15" customHeight="1" x14ac:dyDescent="0.2">
      <c r="A27" s="73" t="s">
        <v>468</v>
      </c>
      <c r="B27" s="7">
        <v>2</v>
      </c>
      <c r="C27" s="20"/>
      <c r="D27" s="27">
        <f>B27*C27</f>
        <v>0</v>
      </c>
      <c r="E27" s="62"/>
      <c r="F27" s="62"/>
    </row>
    <row r="28" spans="1:6" s="1" customFormat="1" ht="15" customHeight="1" x14ac:dyDescent="0.2">
      <c r="A28" s="73" t="s">
        <v>461</v>
      </c>
      <c r="B28" s="7">
        <v>2</v>
      </c>
      <c r="C28" s="20"/>
      <c r="D28" s="27">
        <f>B28*C28</f>
        <v>0</v>
      </c>
      <c r="E28" s="62"/>
      <c r="F28" s="62"/>
    </row>
    <row r="29" spans="1:6" ht="15" customHeight="1" x14ac:dyDescent="0.2">
      <c r="A29" s="130" t="s">
        <v>314</v>
      </c>
      <c r="B29" s="131"/>
      <c r="C29" s="131"/>
      <c r="D29" s="131"/>
      <c r="E29" s="131"/>
      <c r="F29" s="132"/>
    </row>
    <row r="30" spans="1:6" s="39" customFormat="1" ht="15" customHeight="1" x14ac:dyDescent="0.2">
      <c r="A30" s="73" t="s">
        <v>452</v>
      </c>
      <c r="B30" s="7">
        <v>20</v>
      </c>
      <c r="C30" s="20"/>
      <c r="D30" s="27">
        <f>B30*C30</f>
        <v>0</v>
      </c>
      <c r="E30" s="62"/>
      <c r="F30" s="62"/>
    </row>
    <row r="31" spans="1:6" s="39" customFormat="1" ht="13.5" customHeight="1" x14ac:dyDescent="0.2">
      <c r="A31" s="134" t="s">
        <v>250</v>
      </c>
      <c r="B31" s="134"/>
      <c r="C31" s="135"/>
      <c r="D31" s="38">
        <f>SUM(D30,D25:D28,D6:D23)</f>
        <v>0</v>
      </c>
      <c r="E31" s="63"/>
      <c r="F31" s="63"/>
    </row>
    <row r="32" spans="1:6" s="39" customFormat="1" ht="7.5" customHeight="1" x14ac:dyDescent="0.2">
      <c r="A32" s="92"/>
      <c r="B32" s="92"/>
      <c r="C32" s="60"/>
      <c r="D32" s="40"/>
      <c r="E32" s="63"/>
      <c r="F32" s="63"/>
    </row>
    <row r="33" spans="1:6" s="3" customFormat="1" ht="15.75" customHeight="1" x14ac:dyDescent="0.2">
      <c r="A33" s="59" t="s">
        <v>278</v>
      </c>
      <c r="B33" s="133"/>
      <c r="C33" s="133"/>
      <c r="D33" s="133"/>
      <c r="E33" s="133"/>
      <c r="F33" s="133"/>
    </row>
    <row r="34" spans="1:6" s="1" customFormat="1" ht="15.75" customHeight="1" x14ac:dyDescent="0.2">
      <c r="A34" s="116" t="s">
        <v>200</v>
      </c>
      <c r="B34" s="116"/>
      <c r="C34" s="116"/>
      <c r="D34" s="116"/>
      <c r="E34" s="116"/>
      <c r="F34" s="116"/>
    </row>
    <row r="35" spans="1:6" ht="15.75" customHeight="1" x14ac:dyDescent="0.2">
      <c r="A35" s="130" t="s">
        <v>387</v>
      </c>
      <c r="B35" s="131"/>
      <c r="C35" s="131"/>
      <c r="D35" s="131"/>
      <c r="E35" s="131"/>
      <c r="F35" s="132"/>
    </row>
    <row r="36" spans="1:6" ht="15.75" customHeight="1" x14ac:dyDescent="0.2">
      <c r="A36" s="73" t="s">
        <v>42</v>
      </c>
      <c r="B36" s="7">
        <v>500</v>
      </c>
      <c r="C36" s="20"/>
      <c r="D36" s="27">
        <f>B36*C36</f>
        <v>0</v>
      </c>
      <c r="E36" s="62"/>
      <c r="F36" s="62"/>
    </row>
    <row r="37" spans="1:6" ht="15.75" customHeight="1" x14ac:dyDescent="0.2">
      <c r="A37" s="13" t="s">
        <v>313</v>
      </c>
      <c r="B37" s="7">
        <v>500</v>
      </c>
      <c r="C37" s="20"/>
      <c r="D37" s="27">
        <f>B37*C37</f>
        <v>0</v>
      </c>
      <c r="E37" s="62"/>
      <c r="F37" s="62"/>
    </row>
    <row r="38" spans="1:6" ht="15.75" customHeight="1" x14ac:dyDescent="0.2">
      <c r="A38" s="13" t="s">
        <v>43</v>
      </c>
      <c r="B38" s="7">
        <v>500</v>
      </c>
      <c r="C38" s="20"/>
      <c r="D38" s="27">
        <f>B38*C38</f>
        <v>0</v>
      </c>
      <c r="E38" s="62"/>
      <c r="F38" s="62"/>
    </row>
    <row r="39" spans="1:6" s="1" customFormat="1" ht="15.75" customHeight="1" x14ac:dyDescent="0.2">
      <c r="A39" s="13" t="s">
        <v>44</v>
      </c>
      <c r="B39" s="7">
        <v>200</v>
      </c>
      <c r="C39" s="20"/>
      <c r="D39" s="27">
        <f>B39*C39</f>
        <v>0</v>
      </c>
      <c r="E39" s="62"/>
      <c r="F39" s="62"/>
    </row>
    <row r="40" spans="1:6" ht="15.75" customHeight="1" x14ac:dyDescent="0.2">
      <c r="A40" s="130" t="s">
        <v>269</v>
      </c>
      <c r="B40" s="131"/>
      <c r="C40" s="131"/>
      <c r="D40" s="131"/>
      <c r="E40" s="131"/>
      <c r="F40" s="132"/>
    </row>
    <row r="41" spans="1:6" ht="15.75" customHeight="1" x14ac:dyDescent="0.2">
      <c r="A41" s="13" t="s">
        <v>270</v>
      </c>
      <c r="B41" s="7">
        <v>100</v>
      </c>
      <c r="C41" s="20"/>
      <c r="D41" s="27">
        <f>B41*C41</f>
        <v>0</v>
      </c>
      <c r="E41" s="62"/>
      <c r="F41" s="62"/>
    </row>
    <row r="42" spans="1:6" ht="15.75" customHeight="1" x14ac:dyDescent="0.2">
      <c r="A42" s="13" t="s">
        <v>271</v>
      </c>
      <c r="B42" s="7">
        <v>100</v>
      </c>
      <c r="C42" s="20"/>
      <c r="D42" s="27">
        <f>B42*C42</f>
        <v>0</v>
      </c>
      <c r="E42" s="62"/>
      <c r="F42" s="62"/>
    </row>
    <row r="43" spans="1:6" ht="15.75" customHeight="1" x14ac:dyDescent="0.2">
      <c r="A43" s="13" t="s">
        <v>272</v>
      </c>
      <c r="B43" s="7">
        <v>100</v>
      </c>
      <c r="C43" s="20"/>
      <c r="D43" s="27">
        <f>B43*C43</f>
        <v>0</v>
      </c>
      <c r="E43" s="62"/>
      <c r="F43" s="62"/>
    </row>
    <row r="44" spans="1:6" s="1" customFormat="1" ht="15.75" customHeight="1" x14ac:dyDescent="0.2">
      <c r="A44" s="13" t="s">
        <v>273</v>
      </c>
      <c r="B44" s="7">
        <v>100</v>
      </c>
      <c r="C44" s="20"/>
      <c r="D44" s="27">
        <f>B44*C44</f>
        <v>0</v>
      </c>
      <c r="E44" s="62"/>
      <c r="F44" s="62"/>
    </row>
    <row r="45" spans="1:6" ht="15.75" customHeight="1" x14ac:dyDescent="0.2">
      <c r="A45" s="130" t="s">
        <v>45</v>
      </c>
      <c r="B45" s="131"/>
      <c r="C45" s="131"/>
      <c r="D45" s="131"/>
      <c r="E45" s="131"/>
      <c r="F45" s="132"/>
    </row>
    <row r="46" spans="1:6" s="39" customFormat="1" ht="15.75" customHeight="1" x14ac:dyDescent="0.2">
      <c r="A46" s="13" t="s">
        <v>46</v>
      </c>
      <c r="B46" s="7">
        <v>200</v>
      </c>
      <c r="C46" s="20"/>
      <c r="D46" s="27">
        <f>B46*C46</f>
        <v>0</v>
      </c>
      <c r="E46" s="62"/>
      <c r="F46" s="62"/>
    </row>
    <row r="47" spans="1:6" s="82" customFormat="1" ht="13.5" customHeight="1" x14ac:dyDescent="0.2">
      <c r="A47" s="134" t="s">
        <v>251</v>
      </c>
      <c r="B47" s="134"/>
      <c r="C47" s="135"/>
      <c r="D47" s="38">
        <f>SUM(D46,D41:D44,D36:D39)</f>
        <v>0</v>
      </c>
      <c r="E47" s="63"/>
      <c r="F47" s="63"/>
    </row>
    <row r="48" spans="1:6" s="39" customFormat="1" ht="15.75" customHeight="1" x14ac:dyDescent="0.2">
      <c r="A48" s="83"/>
      <c r="B48" s="83"/>
      <c r="C48" s="84"/>
      <c r="D48" s="85"/>
      <c r="E48" s="86"/>
      <c r="F48" s="86"/>
    </row>
    <row r="49" spans="1:6" s="3" customFormat="1" ht="15.75" customHeight="1" x14ac:dyDescent="0.2">
      <c r="A49" s="59" t="s">
        <v>279</v>
      </c>
      <c r="B49" s="133"/>
      <c r="C49" s="133"/>
      <c r="D49" s="133"/>
      <c r="E49" s="133"/>
      <c r="F49" s="133"/>
    </row>
    <row r="50" spans="1:6" s="1" customFormat="1" ht="15.75" customHeight="1" x14ac:dyDescent="0.2">
      <c r="A50" s="116" t="s">
        <v>201</v>
      </c>
      <c r="B50" s="116"/>
      <c r="C50" s="116"/>
      <c r="D50" s="116"/>
      <c r="E50" s="116"/>
      <c r="F50" s="116"/>
    </row>
    <row r="51" spans="1:6" ht="15.75" customHeight="1" x14ac:dyDescent="0.2">
      <c r="A51" s="130" t="s">
        <v>268</v>
      </c>
      <c r="B51" s="131"/>
      <c r="C51" s="131"/>
      <c r="D51" s="131"/>
      <c r="E51" s="131"/>
      <c r="F51" s="132"/>
    </row>
    <row r="52" spans="1:6" ht="15.75" customHeight="1" x14ac:dyDescent="0.2">
      <c r="A52" s="13" t="s">
        <v>35</v>
      </c>
      <c r="B52" s="7">
        <v>2</v>
      </c>
      <c r="C52" s="20"/>
      <c r="D52" s="27">
        <f t="shared" ref="D52:D61" si="1">B52*C52</f>
        <v>0</v>
      </c>
      <c r="E52" s="62"/>
      <c r="F52" s="62"/>
    </row>
    <row r="53" spans="1:6" ht="15.75" customHeight="1" x14ac:dyDescent="0.2">
      <c r="A53" s="13" t="s">
        <v>36</v>
      </c>
      <c r="B53" s="7">
        <v>2</v>
      </c>
      <c r="C53" s="20"/>
      <c r="D53" s="27">
        <f t="shared" si="1"/>
        <v>0</v>
      </c>
      <c r="E53" s="62"/>
      <c r="F53" s="62"/>
    </row>
    <row r="54" spans="1:6" ht="15.75" customHeight="1" x14ac:dyDescent="0.2">
      <c r="A54" s="13" t="s">
        <v>37</v>
      </c>
      <c r="B54" s="7">
        <v>2</v>
      </c>
      <c r="C54" s="20"/>
      <c r="D54" s="27">
        <f t="shared" si="1"/>
        <v>0</v>
      </c>
      <c r="E54" s="62"/>
      <c r="F54" s="62"/>
    </row>
    <row r="55" spans="1:6" ht="15.75" customHeight="1" x14ac:dyDescent="0.2">
      <c r="A55" s="13" t="s">
        <v>38</v>
      </c>
      <c r="B55" s="7">
        <v>2</v>
      </c>
      <c r="C55" s="20"/>
      <c r="D55" s="27">
        <f t="shared" si="1"/>
        <v>0</v>
      </c>
      <c r="E55" s="62"/>
      <c r="F55" s="62"/>
    </row>
    <row r="56" spans="1:6" ht="15.75" customHeight="1" x14ac:dyDescent="0.2">
      <c r="A56" s="13" t="s">
        <v>39</v>
      </c>
      <c r="B56" s="7">
        <v>2</v>
      </c>
      <c r="C56" s="20"/>
      <c r="D56" s="27">
        <f t="shared" si="1"/>
        <v>0</v>
      </c>
      <c r="E56" s="62"/>
      <c r="F56" s="62"/>
    </row>
    <row r="57" spans="1:6" ht="15.75" customHeight="1" x14ac:dyDescent="0.2">
      <c r="A57" s="13" t="s">
        <v>50</v>
      </c>
      <c r="B57" s="7">
        <v>2</v>
      </c>
      <c r="C57" s="20"/>
      <c r="D57" s="27">
        <f t="shared" si="1"/>
        <v>0</v>
      </c>
      <c r="E57" s="62"/>
      <c r="F57" s="62"/>
    </row>
    <row r="58" spans="1:6" ht="15.75" customHeight="1" x14ac:dyDescent="0.2">
      <c r="A58" s="13" t="s">
        <v>51</v>
      </c>
      <c r="B58" s="7">
        <v>2</v>
      </c>
      <c r="C58" s="20"/>
      <c r="D58" s="27">
        <f t="shared" si="1"/>
        <v>0</v>
      </c>
      <c r="E58" s="62"/>
      <c r="F58" s="62"/>
    </row>
    <row r="59" spans="1:6" ht="15.75" customHeight="1" x14ac:dyDescent="0.2">
      <c r="A59" s="13" t="s">
        <v>52</v>
      </c>
      <c r="B59" s="7">
        <v>2</v>
      </c>
      <c r="C59" s="20"/>
      <c r="D59" s="27">
        <f t="shared" si="1"/>
        <v>0</v>
      </c>
      <c r="E59" s="62"/>
      <c r="F59" s="62"/>
    </row>
    <row r="60" spans="1:6" ht="15.75" customHeight="1" x14ac:dyDescent="0.2">
      <c r="A60" s="13" t="s">
        <v>53</v>
      </c>
      <c r="B60" s="7">
        <v>1</v>
      </c>
      <c r="C60" s="20"/>
      <c r="D60" s="27">
        <f t="shared" si="1"/>
        <v>0</v>
      </c>
      <c r="E60" s="62"/>
      <c r="F60" s="62"/>
    </row>
    <row r="61" spans="1:6" s="1" customFormat="1" ht="15.75" customHeight="1" x14ac:dyDescent="0.2">
      <c r="A61" s="13" t="s">
        <v>54</v>
      </c>
      <c r="B61" s="7">
        <v>1</v>
      </c>
      <c r="C61" s="20"/>
      <c r="D61" s="27">
        <f t="shared" si="1"/>
        <v>0</v>
      </c>
      <c r="E61" s="62"/>
      <c r="F61" s="62"/>
    </row>
    <row r="62" spans="1:6" ht="15.75" customHeight="1" x14ac:dyDescent="0.2">
      <c r="A62" s="130" t="s">
        <v>47</v>
      </c>
      <c r="B62" s="131"/>
      <c r="C62" s="131"/>
      <c r="D62" s="131"/>
      <c r="E62" s="131"/>
      <c r="F62" s="132"/>
    </row>
    <row r="63" spans="1:6" ht="15.75" customHeight="1" x14ac:dyDescent="0.2">
      <c r="A63" s="13" t="s">
        <v>35</v>
      </c>
      <c r="B63" s="7">
        <v>2</v>
      </c>
      <c r="C63" s="20"/>
      <c r="D63" s="27">
        <f t="shared" ref="D63:D72" si="2">B63*C63</f>
        <v>0</v>
      </c>
      <c r="E63" s="62"/>
      <c r="F63" s="62"/>
    </row>
    <row r="64" spans="1:6" ht="15.75" customHeight="1" x14ac:dyDescent="0.2">
      <c r="A64" s="13" t="s">
        <v>36</v>
      </c>
      <c r="B64" s="7">
        <v>2</v>
      </c>
      <c r="C64" s="20"/>
      <c r="D64" s="27">
        <f t="shared" si="2"/>
        <v>0</v>
      </c>
      <c r="E64" s="62"/>
      <c r="F64" s="62"/>
    </row>
    <row r="65" spans="1:6" ht="15.75" customHeight="1" x14ac:dyDescent="0.2">
      <c r="A65" s="13" t="s">
        <v>37</v>
      </c>
      <c r="B65" s="7">
        <v>2</v>
      </c>
      <c r="C65" s="20"/>
      <c r="D65" s="27">
        <f t="shared" si="2"/>
        <v>0</v>
      </c>
      <c r="E65" s="62"/>
      <c r="F65" s="62"/>
    </row>
    <row r="66" spans="1:6" ht="15.75" customHeight="1" x14ac:dyDescent="0.2">
      <c r="A66" s="13" t="s">
        <v>38</v>
      </c>
      <c r="B66" s="7">
        <v>2</v>
      </c>
      <c r="C66" s="20"/>
      <c r="D66" s="27">
        <f t="shared" si="2"/>
        <v>0</v>
      </c>
      <c r="E66" s="62"/>
      <c r="F66" s="62"/>
    </row>
    <row r="67" spans="1:6" ht="15.75" customHeight="1" x14ac:dyDescent="0.2">
      <c r="A67" s="13" t="s">
        <v>39</v>
      </c>
      <c r="B67" s="7">
        <v>2</v>
      </c>
      <c r="C67" s="20"/>
      <c r="D67" s="27">
        <f t="shared" si="2"/>
        <v>0</v>
      </c>
      <c r="E67" s="62"/>
      <c r="F67" s="62"/>
    </row>
    <row r="68" spans="1:6" ht="15.75" customHeight="1" x14ac:dyDescent="0.2">
      <c r="A68" s="13" t="s">
        <v>50</v>
      </c>
      <c r="B68" s="7">
        <v>2</v>
      </c>
      <c r="C68" s="20"/>
      <c r="D68" s="27">
        <f t="shared" si="2"/>
        <v>0</v>
      </c>
      <c r="E68" s="62"/>
      <c r="F68" s="62"/>
    </row>
    <row r="69" spans="1:6" ht="15.75" customHeight="1" x14ac:dyDescent="0.2">
      <c r="A69" s="13" t="s">
        <v>51</v>
      </c>
      <c r="B69" s="7">
        <v>2</v>
      </c>
      <c r="C69" s="20"/>
      <c r="D69" s="27">
        <f t="shared" si="2"/>
        <v>0</v>
      </c>
      <c r="E69" s="62"/>
      <c r="F69" s="62"/>
    </row>
    <row r="70" spans="1:6" ht="15.75" customHeight="1" x14ac:dyDescent="0.2">
      <c r="A70" s="13" t="s">
        <v>52</v>
      </c>
      <c r="B70" s="7">
        <v>2</v>
      </c>
      <c r="C70" s="20"/>
      <c r="D70" s="27">
        <f t="shared" si="2"/>
        <v>0</v>
      </c>
      <c r="E70" s="62"/>
      <c r="F70" s="62"/>
    </row>
    <row r="71" spans="1:6" ht="15.75" customHeight="1" x14ac:dyDescent="0.2">
      <c r="A71" s="13" t="s">
        <v>53</v>
      </c>
      <c r="B71" s="7">
        <v>2</v>
      </c>
      <c r="C71" s="20"/>
      <c r="D71" s="27">
        <f t="shared" si="2"/>
        <v>0</v>
      </c>
      <c r="E71" s="62"/>
      <c r="F71" s="62"/>
    </row>
    <row r="72" spans="1:6" s="1" customFormat="1" ht="15.75" customHeight="1" x14ac:dyDescent="0.2">
      <c r="A72" s="13" t="s">
        <v>54</v>
      </c>
      <c r="B72" s="7">
        <v>2</v>
      </c>
      <c r="C72" s="20"/>
      <c r="D72" s="27">
        <f t="shared" si="2"/>
        <v>0</v>
      </c>
      <c r="E72" s="62"/>
      <c r="F72" s="62"/>
    </row>
    <row r="73" spans="1:6" ht="15.75" customHeight="1" x14ac:dyDescent="0.2">
      <c r="A73" s="130" t="s">
        <v>55</v>
      </c>
      <c r="B73" s="131"/>
      <c r="C73" s="131"/>
      <c r="D73" s="131"/>
      <c r="E73" s="131"/>
      <c r="F73" s="132"/>
    </row>
    <row r="74" spans="1:6" ht="15.75" customHeight="1" x14ac:dyDescent="0.2">
      <c r="A74" s="13" t="s">
        <v>35</v>
      </c>
      <c r="B74" s="7">
        <v>2</v>
      </c>
      <c r="C74" s="20"/>
      <c r="D74" s="27">
        <f t="shared" ref="D74:D82" si="3">B74*C74</f>
        <v>0</v>
      </c>
      <c r="E74" s="62"/>
      <c r="F74" s="62"/>
    </row>
    <row r="75" spans="1:6" ht="15.75" customHeight="1" x14ac:dyDescent="0.2">
      <c r="A75" s="13" t="s">
        <v>36</v>
      </c>
      <c r="B75" s="7">
        <v>2</v>
      </c>
      <c r="C75" s="20"/>
      <c r="D75" s="27">
        <f t="shared" si="3"/>
        <v>0</v>
      </c>
      <c r="E75" s="62"/>
      <c r="F75" s="62"/>
    </row>
    <row r="76" spans="1:6" ht="15.75" customHeight="1" x14ac:dyDescent="0.2">
      <c r="A76" s="13" t="s">
        <v>37</v>
      </c>
      <c r="B76" s="7">
        <v>2</v>
      </c>
      <c r="C76" s="20"/>
      <c r="D76" s="27">
        <f t="shared" si="3"/>
        <v>0</v>
      </c>
      <c r="E76" s="62"/>
      <c r="F76" s="62"/>
    </row>
    <row r="77" spans="1:6" ht="15.75" customHeight="1" x14ac:dyDescent="0.2">
      <c r="A77" s="13" t="s">
        <v>38</v>
      </c>
      <c r="B77" s="7">
        <v>2</v>
      </c>
      <c r="C77" s="20"/>
      <c r="D77" s="27">
        <f t="shared" si="3"/>
        <v>0</v>
      </c>
      <c r="E77" s="62"/>
      <c r="F77" s="62"/>
    </row>
    <row r="78" spans="1:6" s="3" customFormat="1" ht="15.75" customHeight="1" x14ac:dyDescent="0.2">
      <c r="A78" s="13" t="s">
        <v>39</v>
      </c>
      <c r="B78" s="7">
        <v>2</v>
      </c>
      <c r="C78" s="20"/>
      <c r="D78" s="27">
        <f t="shared" si="3"/>
        <v>0</v>
      </c>
      <c r="E78" s="62"/>
      <c r="F78" s="62"/>
    </row>
    <row r="79" spans="1:6" ht="15.75" customHeight="1" x14ac:dyDescent="0.2">
      <c r="A79" s="154" t="s">
        <v>275</v>
      </c>
      <c r="B79" s="155"/>
      <c r="C79" s="155"/>
      <c r="D79" s="155"/>
      <c r="E79" s="155"/>
      <c r="F79" s="156"/>
    </row>
    <row r="80" spans="1:6" ht="15.75" customHeight="1" x14ac:dyDescent="0.2">
      <c r="A80" s="13" t="s">
        <v>50</v>
      </c>
      <c r="B80" s="7">
        <v>2</v>
      </c>
      <c r="C80" s="20"/>
      <c r="D80" s="27">
        <f t="shared" si="3"/>
        <v>0</v>
      </c>
      <c r="E80" s="62"/>
      <c r="F80" s="62"/>
    </row>
    <row r="81" spans="1:6" ht="15.75" customHeight="1" x14ac:dyDescent="0.2">
      <c r="A81" s="13" t="s">
        <v>51</v>
      </c>
      <c r="B81" s="7">
        <v>2</v>
      </c>
      <c r="C81" s="20"/>
      <c r="D81" s="27">
        <f t="shared" si="3"/>
        <v>0</v>
      </c>
      <c r="E81" s="62"/>
      <c r="F81" s="62"/>
    </row>
    <row r="82" spans="1:6" s="1" customFormat="1" ht="15.75" customHeight="1" x14ac:dyDescent="0.2">
      <c r="A82" s="13" t="s">
        <v>52</v>
      </c>
      <c r="B82" s="7">
        <v>2</v>
      </c>
      <c r="C82" s="20"/>
      <c r="D82" s="27">
        <f t="shared" si="3"/>
        <v>0</v>
      </c>
      <c r="E82" s="62"/>
      <c r="F82" s="62"/>
    </row>
    <row r="83" spans="1:6" ht="15.75" customHeight="1" x14ac:dyDescent="0.2">
      <c r="A83" s="130" t="s">
        <v>56</v>
      </c>
      <c r="B83" s="131"/>
      <c r="C83" s="131"/>
      <c r="D83" s="131"/>
      <c r="E83" s="131"/>
      <c r="F83" s="132"/>
    </row>
    <row r="84" spans="1:6" ht="15.75" customHeight="1" x14ac:dyDescent="0.2">
      <c r="A84" s="13" t="s">
        <v>35</v>
      </c>
      <c r="B84" s="7">
        <v>2</v>
      </c>
      <c r="C84" s="20"/>
      <c r="D84" s="27">
        <f>B84*C84</f>
        <v>0</v>
      </c>
      <c r="E84" s="62"/>
      <c r="F84" s="62"/>
    </row>
    <row r="85" spans="1:6" ht="15.75" customHeight="1" x14ac:dyDescent="0.2">
      <c r="A85" s="13" t="s">
        <v>36</v>
      </c>
      <c r="B85" s="7">
        <v>2</v>
      </c>
      <c r="C85" s="20"/>
      <c r="D85" s="27">
        <f>B85*C85</f>
        <v>0</v>
      </c>
      <c r="E85" s="62"/>
      <c r="F85" s="62"/>
    </row>
    <row r="86" spans="1:6" ht="15.75" customHeight="1" x14ac:dyDescent="0.2">
      <c r="A86" s="13" t="s">
        <v>37</v>
      </c>
      <c r="B86" s="7">
        <v>2</v>
      </c>
      <c r="C86" s="20"/>
      <c r="D86" s="27">
        <f>B86*C86</f>
        <v>0</v>
      </c>
      <c r="E86" s="62"/>
      <c r="F86" s="62"/>
    </row>
    <row r="87" spans="1:6" ht="15.75" customHeight="1" x14ac:dyDescent="0.2">
      <c r="A87" s="13" t="s">
        <v>38</v>
      </c>
      <c r="B87" s="7">
        <v>2</v>
      </c>
      <c r="C87" s="20"/>
      <c r="D87" s="27">
        <f>B87*C87</f>
        <v>0</v>
      </c>
      <c r="E87" s="62"/>
      <c r="F87" s="62"/>
    </row>
    <row r="88" spans="1:6" s="39" customFormat="1" ht="15.75" customHeight="1" x14ac:dyDescent="0.2">
      <c r="A88" s="13" t="s">
        <v>39</v>
      </c>
      <c r="B88" s="7">
        <v>2</v>
      </c>
      <c r="C88" s="20"/>
      <c r="D88" s="27">
        <f>B88*C88</f>
        <v>0</v>
      </c>
      <c r="E88" s="62"/>
      <c r="F88" s="62"/>
    </row>
    <row r="89" spans="1:6" s="39" customFormat="1" ht="12.75" x14ac:dyDescent="0.2">
      <c r="A89" s="134" t="s">
        <v>252</v>
      </c>
      <c r="B89" s="134"/>
      <c r="C89" s="135"/>
      <c r="D89" s="38">
        <f>SUM(D84:D88,D74:D82,D63:D72,D52:D61)</f>
        <v>0</v>
      </c>
      <c r="E89" s="63"/>
      <c r="F89" s="63"/>
    </row>
    <row r="90" spans="1:6" s="39" customFormat="1" ht="15.75" customHeight="1" x14ac:dyDescent="0.2">
      <c r="A90" s="92"/>
      <c r="B90" s="92"/>
      <c r="C90" s="60"/>
      <c r="D90" s="40"/>
      <c r="E90" s="63"/>
      <c r="F90" s="63"/>
    </row>
    <row r="91" spans="1:6" s="3" customFormat="1" ht="15.75" customHeight="1" x14ac:dyDescent="0.2">
      <c r="A91" s="59" t="s">
        <v>280</v>
      </c>
      <c r="B91" s="138"/>
      <c r="C91" s="139"/>
      <c r="D91" s="139"/>
      <c r="E91" s="139"/>
      <c r="F91" s="140"/>
    </row>
    <row r="92" spans="1:6" s="1" customFormat="1" ht="15.75" customHeight="1" x14ac:dyDescent="0.2">
      <c r="A92" s="116" t="s">
        <v>202</v>
      </c>
      <c r="B92" s="116"/>
      <c r="C92" s="116"/>
      <c r="D92" s="116"/>
      <c r="E92" s="116"/>
      <c r="F92" s="116"/>
    </row>
    <row r="93" spans="1:6" ht="15.75" customHeight="1" x14ac:dyDescent="0.2">
      <c r="A93" s="130" t="s">
        <v>418</v>
      </c>
      <c r="B93" s="131"/>
      <c r="C93" s="131"/>
      <c r="D93" s="131"/>
      <c r="E93" s="131"/>
      <c r="F93" s="132"/>
    </row>
    <row r="94" spans="1:6" ht="15.75" customHeight="1" x14ac:dyDescent="0.2">
      <c r="A94" s="13" t="s">
        <v>48</v>
      </c>
      <c r="B94" s="7">
        <v>12</v>
      </c>
      <c r="C94" s="20"/>
      <c r="D94" s="27">
        <f t="shared" ref="D94:D99" si="4">B94*C94</f>
        <v>0</v>
      </c>
      <c r="E94" s="62"/>
      <c r="F94" s="62"/>
    </row>
    <row r="95" spans="1:6" ht="15.75" customHeight="1" x14ac:dyDescent="0.2">
      <c r="A95" s="13" t="s">
        <v>35</v>
      </c>
      <c r="B95" s="7">
        <v>12</v>
      </c>
      <c r="C95" s="20"/>
      <c r="D95" s="27">
        <f t="shared" si="4"/>
        <v>0</v>
      </c>
      <c r="E95" s="62"/>
      <c r="F95" s="62"/>
    </row>
    <row r="96" spans="1:6" ht="15.75" customHeight="1" x14ac:dyDescent="0.2">
      <c r="A96" s="13" t="s">
        <v>36</v>
      </c>
      <c r="B96" s="7">
        <v>12</v>
      </c>
      <c r="C96" s="20"/>
      <c r="D96" s="27">
        <f t="shared" si="4"/>
        <v>0</v>
      </c>
      <c r="E96" s="62"/>
      <c r="F96" s="62"/>
    </row>
    <row r="97" spans="1:6" ht="15.75" customHeight="1" x14ac:dyDescent="0.2">
      <c r="A97" s="13" t="s">
        <v>37</v>
      </c>
      <c r="B97" s="7">
        <v>12</v>
      </c>
      <c r="C97" s="20"/>
      <c r="D97" s="27">
        <f t="shared" si="4"/>
        <v>0</v>
      </c>
      <c r="E97" s="62"/>
      <c r="F97" s="62"/>
    </row>
    <row r="98" spans="1:6" ht="15.75" customHeight="1" x14ac:dyDescent="0.2">
      <c r="A98" s="13" t="s">
        <v>38</v>
      </c>
      <c r="B98" s="7">
        <v>12</v>
      </c>
      <c r="C98" s="20"/>
      <c r="D98" s="27">
        <f t="shared" si="4"/>
        <v>0</v>
      </c>
      <c r="E98" s="62"/>
      <c r="F98" s="62"/>
    </row>
    <row r="99" spans="1:6" s="1" customFormat="1" ht="15.75" customHeight="1" x14ac:dyDescent="0.2">
      <c r="A99" s="13" t="s">
        <v>39</v>
      </c>
      <c r="B99" s="7">
        <v>12</v>
      </c>
      <c r="C99" s="20"/>
      <c r="D99" s="27">
        <f t="shared" si="4"/>
        <v>0</v>
      </c>
      <c r="E99" s="62"/>
      <c r="F99" s="62"/>
    </row>
    <row r="100" spans="1:6" ht="15.75" customHeight="1" x14ac:dyDescent="0.2">
      <c r="A100" s="130" t="s">
        <v>419</v>
      </c>
      <c r="B100" s="131"/>
      <c r="C100" s="131"/>
      <c r="D100" s="131"/>
      <c r="E100" s="131"/>
      <c r="F100" s="132"/>
    </row>
    <row r="101" spans="1:6" ht="15.75" customHeight="1" x14ac:dyDescent="0.2">
      <c r="A101" s="73" t="s">
        <v>469</v>
      </c>
      <c r="B101" s="7">
        <v>2</v>
      </c>
      <c r="C101" s="20"/>
      <c r="D101" s="27">
        <f t="shared" ref="D101:D106" si="5">B101*C101</f>
        <v>0</v>
      </c>
      <c r="E101" s="62"/>
      <c r="F101" s="62"/>
    </row>
    <row r="102" spans="1:6" ht="15.75" customHeight="1" x14ac:dyDescent="0.2">
      <c r="A102" s="73" t="s">
        <v>65</v>
      </c>
      <c r="B102" s="7">
        <v>2</v>
      </c>
      <c r="C102" s="20"/>
      <c r="D102" s="27">
        <f t="shared" si="5"/>
        <v>0</v>
      </c>
      <c r="E102" s="62"/>
      <c r="F102" s="62"/>
    </row>
    <row r="103" spans="1:6" ht="15.75" customHeight="1" x14ac:dyDescent="0.2">
      <c r="A103" s="73" t="s">
        <v>61</v>
      </c>
      <c r="B103" s="7">
        <v>2</v>
      </c>
      <c r="C103" s="20"/>
      <c r="D103" s="27">
        <f t="shared" si="5"/>
        <v>0</v>
      </c>
      <c r="E103" s="62"/>
      <c r="F103" s="62"/>
    </row>
    <row r="104" spans="1:6" ht="15.75" customHeight="1" x14ac:dyDescent="0.2">
      <c r="A104" s="73" t="s">
        <v>62</v>
      </c>
      <c r="B104" s="7">
        <v>2</v>
      </c>
      <c r="C104" s="20"/>
      <c r="D104" s="27">
        <f t="shared" si="5"/>
        <v>0</v>
      </c>
      <c r="E104" s="62"/>
      <c r="F104" s="62"/>
    </row>
    <row r="105" spans="1:6" ht="15.75" customHeight="1" x14ac:dyDescent="0.2">
      <c r="A105" s="73" t="s">
        <v>63</v>
      </c>
      <c r="B105" s="7">
        <v>4</v>
      </c>
      <c r="C105" s="20"/>
      <c r="D105" s="27">
        <f t="shared" si="5"/>
        <v>0</v>
      </c>
      <c r="E105" s="62"/>
      <c r="F105" s="62"/>
    </row>
    <row r="106" spans="1:6" s="1" customFormat="1" ht="15.75" customHeight="1" x14ac:dyDescent="0.2">
      <c r="A106" s="73" t="s">
        <v>74</v>
      </c>
      <c r="B106" s="7">
        <v>6</v>
      </c>
      <c r="C106" s="20"/>
      <c r="D106" s="27">
        <f t="shared" si="5"/>
        <v>0</v>
      </c>
      <c r="E106" s="62"/>
      <c r="F106" s="62"/>
    </row>
    <row r="107" spans="1:6" ht="15.75" customHeight="1" x14ac:dyDescent="0.2">
      <c r="A107" s="130" t="s">
        <v>357</v>
      </c>
      <c r="B107" s="131"/>
      <c r="C107" s="131"/>
      <c r="D107" s="131"/>
      <c r="E107" s="131"/>
      <c r="F107" s="132"/>
    </row>
    <row r="108" spans="1:6" ht="15.75" customHeight="1" x14ac:dyDescent="0.2">
      <c r="A108" s="73" t="s">
        <v>35</v>
      </c>
      <c r="B108" s="7">
        <v>6</v>
      </c>
      <c r="C108" s="20"/>
      <c r="D108" s="27">
        <f t="shared" ref="D108:D113" si="6">B108*C108</f>
        <v>0</v>
      </c>
      <c r="E108" s="62"/>
      <c r="F108" s="62"/>
    </row>
    <row r="109" spans="1:6" ht="15.75" customHeight="1" x14ac:dyDescent="0.2">
      <c r="A109" s="73" t="s">
        <v>36</v>
      </c>
      <c r="B109" s="7">
        <v>6</v>
      </c>
      <c r="C109" s="20"/>
      <c r="D109" s="27">
        <f t="shared" si="6"/>
        <v>0</v>
      </c>
      <c r="E109" s="62"/>
      <c r="F109" s="62"/>
    </row>
    <row r="110" spans="1:6" ht="15.75" customHeight="1" x14ac:dyDescent="0.2">
      <c r="A110" s="73" t="s">
        <v>37</v>
      </c>
      <c r="B110" s="7">
        <v>6</v>
      </c>
      <c r="C110" s="20"/>
      <c r="D110" s="27">
        <f t="shared" si="6"/>
        <v>0</v>
      </c>
      <c r="E110" s="62"/>
      <c r="F110" s="62"/>
    </row>
    <row r="111" spans="1:6" ht="15.75" customHeight="1" x14ac:dyDescent="0.2">
      <c r="A111" s="73" t="s">
        <v>38</v>
      </c>
      <c r="B111" s="7">
        <v>6</v>
      </c>
      <c r="C111" s="20"/>
      <c r="D111" s="27">
        <f t="shared" si="6"/>
        <v>0</v>
      </c>
      <c r="E111" s="62"/>
      <c r="F111" s="62"/>
    </row>
    <row r="112" spans="1:6" ht="15.75" customHeight="1" x14ac:dyDescent="0.2">
      <c r="A112" s="73" t="s">
        <v>39</v>
      </c>
      <c r="B112" s="7">
        <v>6</v>
      </c>
      <c r="C112" s="20"/>
      <c r="D112" s="27">
        <f t="shared" si="6"/>
        <v>0</v>
      </c>
      <c r="E112" s="62"/>
      <c r="F112" s="62"/>
    </row>
    <row r="113" spans="1:6" s="1" customFormat="1" ht="15.75" customHeight="1" x14ac:dyDescent="0.2">
      <c r="A113" s="73" t="s">
        <v>355</v>
      </c>
      <c r="B113" s="7">
        <v>6</v>
      </c>
      <c r="C113" s="20"/>
      <c r="D113" s="27">
        <f t="shared" si="6"/>
        <v>0</v>
      </c>
      <c r="E113" s="62"/>
      <c r="F113" s="62"/>
    </row>
    <row r="114" spans="1:6" ht="15.75" customHeight="1" x14ac:dyDescent="0.2">
      <c r="A114" s="130" t="s">
        <v>315</v>
      </c>
      <c r="B114" s="131"/>
      <c r="C114" s="131"/>
      <c r="D114" s="131"/>
      <c r="E114" s="131"/>
      <c r="F114" s="132"/>
    </row>
    <row r="115" spans="1:6" ht="15.75" customHeight="1" x14ac:dyDescent="0.2">
      <c r="A115" s="73" t="s">
        <v>470</v>
      </c>
      <c r="B115" s="7">
        <v>12</v>
      </c>
      <c r="C115" s="20"/>
      <c r="D115" s="27">
        <f>B115*C115</f>
        <v>0</v>
      </c>
      <c r="E115" s="62"/>
      <c r="F115" s="62"/>
    </row>
    <row r="116" spans="1:6" ht="15.75" customHeight="1" x14ac:dyDescent="0.2">
      <c r="A116" s="73" t="s">
        <v>471</v>
      </c>
      <c r="B116" s="7">
        <v>50</v>
      </c>
      <c r="C116" s="20"/>
      <c r="D116" s="27">
        <f>B116*C116</f>
        <v>0</v>
      </c>
      <c r="E116" s="62"/>
      <c r="F116" s="62"/>
    </row>
    <row r="117" spans="1:6" ht="15.75" customHeight="1" x14ac:dyDescent="0.2">
      <c r="A117" s="73" t="s">
        <v>472</v>
      </c>
      <c r="B117" s="7">
        <v>12</v>
      </c>
      <c r="C117" s="20"/>
      <c r="D117" s="27">
        <f>B117*C117</f>
        <v>0</v>
      </c>
      <c r="E117" s="62"/>
      <c r="F117" s="62"/>
    </row>
    <row r="118" spans="1:6" s="3" customFormat="1" ht="15.75" customHeight="1" x14ac:dyDescent="0.2">
      <c r="A118" s="73" t="s">
        <v>473</v>
      </c>
      <c r="B118" s="7">
        <v>12</v>
      </c>
      <c r="C118" s="20"/>
      <c r="D118" s="27">
        <f>B118*C118</f>
        <v>0</v>
      </c>
      <c r="E118" s="62"/>
      <c r="F118" s="62"/>
    </row>
    <row r="119" spans="1:6" s="1" customFormat="1" ht="15.75" customHeight="1" x14ac:dyDescent="0.2">
      <c r="A119" s="116" t="s">
        <v>420</v>
      </c>
      <c r="B119" s="116"/>
      <c r="C119" s="116"/>
      <c r="D119" s="116"/>
      <c r="E119" s="116"/>
      <c r="F119" s="116"/>
    </row>
    <row r="120" spans="1:6" s="1" customFormat="1" ht="15.75" customHeight="1" x14ac:dyDescent="0.2">
      <c r="A120" s="130" t="s">
        <v>316</v>
      </c>
      <c r="B120" s="131"/>
      <c r="C120" s="131"/>
      <c r="D120" s="131"/>
      <c r="E120" s="131"/>
      <c r="F120" s="132"/>
    </row>
    <row r="121" spans="1:6" ht="15.75" customHeight="1" x14ac:dyDescent="0.2">
      <c r="A121" s="88" t="s">
        <v>184</v>
      </c>
      <c r="B121" s="89">
        <v>12</v>
      </c>
      <c r="C121" s="20"/>
      <c r="D121" s="27">
        <f>B121*C121</f>
        <v>0</v>
      </c>
      <c r="E121" s="62"/>
      <c r="F121" s="62"/>
    </row>
    <row r="122" spans="1:6" ht="15.75" customHeight="1" x14ac:dyDescent="0.2">
      <c r="A122" s="73" t="s">
        <v>65</v>
      </c>
      <c r="B122" s="7">
        <v>12</v>
      </c>
      <c r="C122" s="20"/>
      <c r="D122" s="27">
        <f>B122*C122</f>
        <v>0</v>
      </c>
      <c r="E122" s="62"/>
      <c r="F122" s="62"/>
    </row>
    <row r="123" spans="1:6" s="1" customFormat="1" ht="15.75" customHeight="1" x14ac:dyDescent="0.2">
      <c r="A123" s="73" t="s">
        <v>472</v>
      </c>
      <c r="B123" s="7">
        <v>12</v>
      </c>
      <c r="C123" s="20"/>
      <c r="D123" s="27">
        <f>B123*C123</f>
        <v>0</v>
      </c>
      <c r="E123" s="62"/>
      <c r="F123" s="62"/>
    </row>
    <row r="124" spans="1:6" ht="15.75" customHeight="1" x14ac:dyDescent="0.2">
      <c r="A124" s="130" t="s">
        <v>388</v>
      </c>
      <c r="B124" s="131"/>
      <c r="C124" s="131"/>
      <c r="D124" s="131"/>
      <c r="E124" s="131"/>
      <c r="F124" s="132"/>
    </row>
    <row r="125" spans="1:6" ht="15.75" customHeight="1" x14ac:dyDescent="0.2">
      <c r="A125" s="73" t="s">
        <v>35</v>
      </c>
      <c r="B125" s="7">
        <v>6</v>
      </c>
      <c r="C125" s="20"/>
      <c r="D125" s="27">
        <f t="shared" ref="D125:D129" si="7">B125*C125</f>
        <v>0</v>
      </c>
      <c r="E125" s="62"/>
      <c r="F125" s="62"/>
    </row>
    <row r="126" spans="1:6" ht="15.75" customHeight="1" x14ac:dyDescent="0.2">
      <c r="A126" s="73" t="s">
        <v>36</v>
      </c>
      <c r="B126" s="7">
        <v>6</v>
      </c>
      <c r="C126" s="20"/>
      <c r="D126" s="27">
        <f t="shared" si="7"/>
        <v>0</v>
      </c>
      <c r="E126" s="62"/>
      <c r="F126" s="62"/>
    </row>
    <row r="127" spans="1:6" ht="15.75" customHeight="1" x14ac:dyDescent="0.2">
      <c r="A127" s="73" t="s">
        <v>37</v>
      </c>
      <c r="B127" s="7">
        <v>6</v>
      </c>
      <c r="C127" s="20"/>
      <c r="D127" s="27">
        <f t="shared" si="7"/>
        <v>0</v>
      </c>
      <c r="E127" s="62"/>
      <c r="F127" s="62"/>
    </row>
    <row r="128" spans="1:6" ht="15.75" customHeight="1" x14ac:dyDescent="0.2">
      <c r="A128" s="73" t="s">
        <v>38</v>
      </c>
      <c r="B128" s="7">
        <v>6</v>
      </c>
      <c r="C128" s="20"/>
      <c r="D128" s="27">
        <f t="shared" si="7"/>
        <v>0</v>
      </c>
      <c r="E128" s="62"/>
      <c r="F128" s="62"/>
    </row>
    <row r="129" spans="1:6" s="1" customFormat="1" ht="15.75" customHeight="1" x14ac:dyDescent="0.2">
      <c r="A129" s="73" t="s">
        <v>39</v>
      </c>
      <c r="B129" s="7">
        <v>6</v>
      </c>
      <c r="C129" s="20"/>
      <c r="D129" s="27">
        <f t="shared" si="7"/>
        <v>0</v>
      </c>
      <c r="E129" s="62"/>
      <c r="F129" s="62"/>
    </row>
    <row r="130" spans="1:6" ht="15.75" customHeight="1" x14ac:dyDescent="0.2">
      <c r="A130" s="130" t="s">
        <v>389</v>
      </c>
      <c r="B130" s="131"/>
      <c r="C130" s="131"/>
      <c r="D130" s="131"/>
      <c r="E130" s="131"/>
      <c r="F130" s="132"/>
    </row>
    <row r="131" spans="1:6" ht="15.75" customHeight="1" x14ac:dyDescent="0.2">
      <c r="A131" s="73" t="s">
        <v>390</v>
      </c>
      <c r="B131" s="7">
        <v>6</v>
      </c>
      <c r="C131" s="20"/>
      <c r="D131" s="27">
        <f t="shared" ref="D131:D135" si="8">B131*C131</f>
        <v>0</v>
      </c>
      <c r="E131" s="62"/>
      <c r="F131" s="62"/>
    </row>
    <row r="132" spans="1:6" ht="15.75" customHeight="1" x14ac:dyDescent="0.2">
      <c r="A132" s="73" t="s">
        <v>391</v>
      </c>
      <c r="B132" s="7">
        <v>6</v>
      </c>
      <c r="C132" s="20"/>
      <c r="D132" s="27">
        <f t="shared" si="8"/>
        <v>0</v>
      </c>
      <c r="E132" s="62"/>
      <c r="F132" s="62"/>
    </row>
    <row r="133" spans="1:6" ht="15.75" customHeight="1" x14ac:dyDescent="0.2">
      <c r="A133" s="73" t="s">
        <v>392</v>
      </c>
      <c r="B133" s="7">
        <v>6</v>
      </c>
      <c r="C133" s="20"/>
      <c r="D133" s="27">
        <f t="shared" si="8"/>
        <v>0</v>
      </c>
      <c r="E133" s="62"/>
      <c r="F133" s="62"/>
    </row>
    <row r="134" spans="1:6" ht="15.75" customHeight="1" x14ac:dyDescent="0.2">
      <c r="A134" s="73" t="s">
        <v>393</v>
      </c>
      <c r="B134" s="7">
        <v>6</v>
      </c>
      <c r="C134" s="20"/>
      <c r="D134" s="27">
        <f t="shared" si="8"/>
        <v>0</v>
      </c>
      <c r="E134" s="62"/>
      <c r="F134" s="62"/>
    </row>
    <row r="135" spans="1:6" s="39" customFormat="1" ht="15.75" customHeight="1" x14ac:dyDescent="0.2">
      <c r="A135" s="73" t="s">
        <v>394</v>
      </c>
      <c r="B135" s="7">
        <v>6</v>
      </c>
      <c r="C135" s="20"/>
      <c r="D135" s="27">
        <f t="shared" si="8"/>
        <v>0</v>
      </c>
      <c r="E135" s="62"/>
      <c r="F135" s="62"/>
    </row>
    <row r="136" spans="1:6" s="39" customFormat="1" ht="15.75" customHeight="1" x14ac:dyDescent="0.2">
      <c r="A136" s="134" t="s">
        <v>253</v>
      </c>
      <c r="B136" s="134"/>
      <c r="C136" s="135"/>
      <c r="D136" s="38">
        <f>SUM(D94:D99,D101:D106,D108:D113,D115:D118,D121:D123,D125:D129,D131:D135)</f>
        <v>0</v>
      </c>
      <c r="E136" s="63"/>
      <c r="F136" s="63"/>
    </row>
    <row r="137" spans="1:6" s="39" customFormat="1" ht="15.75" customHeight="1" x14ac:dyDescent="0.2">
      <c r="A137" s="92"/>
      <c r="B137" s="92"/>
      <c r="C137" s="60"/>
      <c r="D137" s="40"/>
      <c r="E137" s="63"/>
      <c r="F137" s="63"/>
    </row>
    <row r="138" spans="1:6" s="3" customFormat="1" ht="15.75" customHeight="1" x14ac:dyDescent="0.2">
      <c r="A138" s="59" t="s">
        <v>281</v>
      </c>
      <c r="B138" s="133"/>
      <c r="C138" s="133"/>
      <c r="D138" s="133"/>
      <c r="E138" s="133"/>
      <c r="F138" s="133"/>
    </row>
    <row r="139" spans="1:6" s="1" customFormat="1" ht="15.75" customHeight="1" x14ac:dyDescent="0.2">
      <c r="A139" s="116" t="s">
        <v>203</v>
      </c>
      <c r="B139" s="116"/>
      <c r="C139" s="116"/>
      <c r="D139" s="116"/>
      <c r="E139" s="116"/>
      <c r="F139" s="116"/>
    </row>
    <row r="140" spans="1:6" s="1" customFormat="1" ht="15.75" customHeight="1" x14ac:dyDescent="0.2">
      <c r="A140" s="130" t="s">
        <v>58</v>
      </c>
      <c r="B140" s="131"/>
      <c r="C140" s="131"/>
      <c r="D140" s="131"/>
      <c r="E140" s="131"/>
      <c r="F140" s="132"/>
    </row>
    <row r="141" spans="1:6" s="1" customFormat="1" ht="15.75" customHeight="1" x14ac:dyDescent="0.2">
      <c r="A141" s="13" t="s">
        <v>35</v>
      </c>
      <c r="B141" s="7">
        <v>12</v>
      </c>
      <c r="C141" s="20"/>
      <c r="D141" s="27">
        <f t="shared" ref="D141:D149" si="9">B141*C141</f>
        <v>0</v>
      </c>
      <c r="E141" s="62"/>
      <c r="F141" s="62"/>
    </row>
    <row r="142" spans="1:6" s="1" customFormat="1" ht="15.75" customHeight="1" x14ac:dyDescent="0.2">
      <c r="A142" s="13" t="s">
        <v>36</v>
      </c>
      <c r="B142" s="7">
        <v>12</v>
      </c>
      <c r="C142" s="20"/>
      <c r="D142" s="27">
        <f t="shared" si="9"/>
        <v>0</v>
      </c>
      <c r="E142" s="62"/>
      <c r="F142" s="62"/>
    </row>
    <row r="143" spans="1:6" s="1" customFormat="1" ht="15.75" customHeight="1" x14ac:dyDescent="0.2">
      <c r="A143" s="13" t="s">
        <v>37</v>
      </c>
      <c r="B143" s="7">
        <v>12</v>
      </c>
      <c r="C143" s="20"/>
      <c r="D143" s="27">
        <f t="shared" si="9"/>
        <v>0</v>
      </c>
      <c r="E143" s="62"/>
      <c r="F143" s="62"/>
    </row>
    <row r="144" spans="1:6" s="1" customFormat="1" ht="15.75" customHeight="1" x14ac:dyDescent="0.2">
      <c r="A144" s="13" t="s">
        <v>38</v>
      </c>
      <c r="B144" s="7">
        <v>12</v>
      </c>
      <c r="C144" s="20"/>
      <c r="D144" s="27">
        <f t="shared" si="9"/>
        <v>0</v>
      </c>
      <c r="E144" s="62"/>
      <c r="F144" s="62"/>
    </row>
    <row r="145" spans="1:6" s="1" customFormat="1" ht="15.75" customHeight="1" x14ac:dyDescent="0.2">
      <c r="A145" s="13" t="s">
        <v>39</v>
      </c>
      <c r="B145" s="7">
        <v>12</v>
      </c>
      <c r="C145" s="20"/>
      <c r="D145" s="27">
        <f t="shared" si="9"/>
        <v>0</v>
      </c>
      <c r="E145" s="62"/>
      <c r="F145" s="62"/>
    </row>
    <row r="146" spans="1:6" s="1" customFormat="1" ht="15.75" customHeight="1" x14ac:dyDescent="0.2">
      <c r="A146" s="13" t="s">
        <v>50</v>
      </c>
      <c r="B146" s="7">
        <v>12</v>
      </c>
      <c r="C146" s="20"/>
      <c r="D146" s="27">
        <f t="shared" si="9"/>
        <v>0</v>
      </c>
      <c r="E146" s="62"/>
      <c r="F146" s="62"/>
    </row>
    <row r="147" spans="1:6" s="1" customFormat="1" ht="15.75" customHeight="1" x14ac:dyDescent="0.2">
      <c r="A147" s="13" t="s">
        <v>51</v>
      </c>
      <c r="B147" s="7">
        <v>12</v>
      </c>
      <c r="C147" s="20"/>
      <c r="D147" s="27">
        <f t="shared" si="9"/>
        <v>0</v>
      </c>
      <c r="E147" s="62"/>
      <c r="F147" s="62"/>
    </row>
    <row r="148" spans="1:6" s="1" customFormat="1" ht="15.75" customHeight="1" x14ac:dyDescent="0.2">
      <c r="A148" s="13" t="s">
        <v>52</v>
      </c>
      <c r="B148" s="7">
        <v>12</v>
      </c>
      <c r="C148" s="20"/>
      <c r="D148" s="27">
        <f t="shared" si="9"/>
        <v>0</v>
      </c>
      <c r="E148" s="62"/>
      <c r="F148" s="62"/>
    </row>
    <row r="149" spans="1:6" s="1" customFormat="1" ht="15.75" customHeight="1" x14ac:dyDescent="0.2">
      <c r="A149" s="13" t="s">
        <v>53</v>
      </c>
      <c r="B149" s="7">
        <v>12</v>
      </c>
      <c r="C149" s="20"/>
      <c r="D149" s="27">
        <f t="shared" si="9"/>
        <v>0</v>
      </c>
      <c r="E149" s="62"/>
      <c r="F149" s="62"/>
    </row>
    <row r="150" spans="1:6" ht="15.75" customHeight="1" x14ac:dyDescent="0.2">
      <c r="A150" s="130" t="s">
        <v>208</v>
      </c>
      <c r="B150" s="131"/>
      <c r="C150" s="131"/>
      <c r="D150" s="131"/>
      <c r="E150" s="131"/>
      <c r="F150" s="132"/>
    </row>
    <row r="151" spans="1:6" ht="15.75" customHeight="1" x14ac:dyDescent="0.2">
      <c r="A151" s="13" t="s">
        <v>35</v>
      </c>
      <c r="B151" s="7">
        <v>12</v>
      </c>
      <c r="C151" s="20"/>
      <c r="D151" s="27">
        <f t="shared" ref="D151:D156" si="10">B151*C151</f>
        <v>0</v>
      </c>
      <c r="E151" s="62"/>
      <c r="F151" s="62"/>
    </row>
    <row r="152" spans="1:6" ht="15.75" customHeight="1" x14ac:dyDescent="0.2">
      <c r="A152" s="13" t="s">
        <v>36</v>
      </c>
      <c r="B152" s="7">
        <v>12</v>
      </c>
      <c r="C152" s="20"/>
      <c r="D152" s="27">
        <f t="shared" si="10"/>
        <v>0</v>
      </c>
      <c r="E152" s="62"/>
      <c r="F152" s="62"/>
    </row>
    <row r="153" spans="1:6" ht="15.75" customHeight="1" x14ac:dyDescent="0.2">
      <c r="A153" s="13" t="s">
        <v>37</v>
      </c>
      <c r="B153" s="7">
        <v>12</v>
      </c>
      <c r="C153" s="20"/>
      <c r="D153" s="27">
        <f t="shared" si="10"/>
        <v>0</v>
      </c>
      <c r="E153" s="62"/>
      <c r="F153" s="62"/>
    </row>
    <row r="154" spans="1:6" ht="15.75" customHeight="1" x14ac:dyDescent="0.2">
      <c r="A154" s="13" t="s">
        <v>38</v>
      </c>
      <c r="B154" s="7">
        <v>12</v>
      </c>
      <c r="C154" s="20"/>
      <c r="D154" s="27">
        <f t="shared" si="10"/>
        <v>0</v>
      </c>
      <c r="E154" s="62"/>
      <c r="F154" s="62"/>
    </row>
    <row r="155" spans="1:6" ht="15.75" customHeight="1" x14ac:dyDescent="0.2">
      <c r="A155" s="73" t="s">
        <v>39</v>
      </c>
      <c r="B155" s="7">
        <v>12</v>
      </c>
      <c r="C155" s="20"/>
      <c r="D155" s="27">
        <f t="shared" si="10"/>
        <v>0</v>
      </c>
      <c r="E155" s="62"/>
      <c r="F155" s="62"/>
    </row>
    <row r="156" spans="1:6" s="39" customFormat="1" ht="15.75" customHeight="1" x14ac:dyDescent="0.2">
      <c r="A156" s="73" t="s">
        <v>50</v>
      </c>
      <c r="B156" s="7">
        <v>12</v>
      </c>
      <c r="C156" s="20"/>
      <c r="D156" s="27">
        <f t="shared" si="10"/>
        <v>0</v>
      </c>
      <c r="E156" s="62"/>
      <c r="F156" s="62"/>
    </row>
    <row r="157" spans="1:6" s="39" customFormat="1" ht="15.75" customHeight="1" x14ac:dyDescent="0.2">
      <c r="A157" s="128" t="s">
        <v>254</v>
      </c>
      <c r="B157" s="128"/>
      <c r="C157" s="136"/>
      <c r="D157" s="75">
        <f>SUM(D151:D156,D141:D149)</f>
        <v>0</v>
      </c>
      <c r="E157" s="63"/>
      <c r="F157" s="63"/>
    </row>
    <row r="158" spans="1:6" s="39" customFormat="1" ht="15.75" customHeight="1" x14ac:dyDescent="0.2">
      <c r="A158" s="92"/>
      <c r="B158" s="92"/>
      <c r="C158" s="60"/>
      <c r="D158" s="40"/>
      <c r="E158" s="63"/>
      <c r="F158" s="63"/>
    </row>
    <row r="159" spans="1:6" s="39" customFormat="1" ht="15.75" customHeight="1" x14ac:dyDescent="0.2">
      <c r="A159" s="59" t="s">
        <v>282</v>
      </c>
      <c r="B159" s="133"/>
      <c r="C159" s="133"/>
      <c r="D159" s="133"/>
      <c r="E159" s="133"/>
      <c r="F159" s="133"/>
    </row>
    <row r="160" spans="1:6" s="3" customFormat="1" ht="15.75" customHeight="1" x14ac:dyDescent="0.2">
      <c r="A160" s="92"/>
      <c r="B160" s="92"/>
      <c r="C160" s="60"/>
      <c r="D160" s="40"/>
      <c r="E160" s="63"/>
      <c r="F160" s="63"/>
    </row>
    <row r="161" spans="1:6" ht="15.75" customHeight="1" x14ac:dyDescent="0.2">
      <c r="A161" s="116" t="s">
        <v>59</v>
      </c>
      <c r="B161" s="116"/>
      <c r="C161" s="116"/>
      <c r="D161" s="116"/>
      <c r="E161" s="116"/>
      <c r="F161" s="116"/>
    </row>
    <row r="162" spans="1:6" ht="15.75" customHeight="1" x14ac:dyDescent="0.2">
      <c r="A162" s="13" t="s">
        <v>35</v>
      </c>
      <c r="B162" s="7">
        <v>12</v>
      </c>
      <c r="C162" s="20"/>
      <c r="D162" s="27">
        <f>B162*C162</f>
        <v>0</v>
      </c>
      <c r="E162" s="62"/>
      <c r="F162" s="62"/>
    </row>
    <row r="163" spans="1:6" ht="15.75" customHeight="1" x14ac:dyDescent="0.2">
      <c r="A163" s="13" t="s">
        <v>36</v>
      </c>
      <c r="B163" s="7">
        <v>12</v>
      </c>
      <c r="C163" s="20"/>
      <c r="D163" s="27">
        <f>B163*C163</f>
        <v>0</v>
      </c>
      <c r="E163" s="62"/>
      <c r="F163" s="62"/>
    </row>
    <row r="164" spans="1:6" ht="15.75" customHeight="1" x14ac:dyDescent="0.2">
      <c r="A164" s="13" t="s">
        <v>37</v>
      </c>
      <c r="B164" s="7">
        <v>12</v>
      </c>
      <c r="C164" s="20"/>
      <c r="D164" s="27">
        <f>B164*C164</f>
        <v>0</v>
      </c>
      <c r="E164" s="62"/>
      <c r="F164" s="62"/>
    </row>
    <row r="165" spans="1:6" ht="15.75" customHeight="1" x14ac:dyDescent="0.2">
      <c r="A165" s="13" t="s">
        <v>38</v>
      </c>
      <c r="B165" s="7">
        <v>12</v>
      </c>
      <c r="C165" s="20"/>
      <c r="D165" s="27">
        <f>B165*C165</f>
        <v>0</v>
      </c>
      <c r="E165" s="62"/>
      <c r="F165" s="62"/>
    </row>
    <row r="166" spans="1:6" s="39" customFormat="1" ht="15.75" customHeight="1" x14ac:dyDescent="0.2">
      <c r="A166" s="13" t="s">
        <v>39</v>
      </c>
      <c r="B166" s="7">
        <v>12</v>
      </c>
      <c r="C166" s="20"/>
      <c r="D166" s="27">
        <f>B166*C166</f>
        <v>0</v>
      </c>
      <c r="E166" s="62"/>
      <c r="F166" s="62"/>
    </row>
    <row r="167" spans="1:6" s="39" customFormat="1" ht="15.75" customHeight="1" x14ac:dyDescent="0.2">
      <c r="A167" s="134" t="s">
        <v>255</v>
      </c>
      <c r="B167" s="134"/>
      <c r="C167" s="135"/>
      <c r="D167" s="38">
        <f>SUM(D162:D166)</f>
        <v>0</v>
      </c>
      <c r="E167" s="63"/>
      <c r="F167" s="63"/>
    </row>
    <row r="168" spans="1:6" s="39" customFormat="1" ht="15.75" customHeight="1" x14ac:dyDescent="0.2"/>
    <row r="169" spans="1:6" s="87" customFormat="1" ht="15.75" customHeight="1" x14ac:dyDescent="0.2">
      <c r="A169" s="59" t="s">
        <v>426</v>
      </c>
      <c r="B169" s="133"/>
      <c r="C169" s="133"/>
      <c r="D169" s="133"/>
      <c r="E169" s="133"/>
      <c r="F169" s="133"/>
    </row>
    <row r="170" spans="1:6" s="39" customFormat="1" ht="15.75" customHeight="1" x14ac:dyDescent="0.2">
      <c r="A170" s="87"/>
      <c r="B170" s="87"/>
      <c r="C170" s="87"/>
      <c r="D170" s="87"/>
      <c r="E170" s="87"/>
      <c r="F170" s="87"/>
    </row>
    <row r="171" spans="1:6" ht="15.75" customHeight="1" x14ac:dyDescent="0.2">
      <c r="A171" s="76" t="s">
        <v>351</v>
      </c>
      <c r="B171" s="77"/>
      <c r="C171" s="78"/>
      <c r="D171" s="79"/>
      <c r="E171" s="80"/>
      <c r="F171" s="81"/>
    </row>
    <row r="172" spans="1:6" ht="15.75" customHeight="1" x14ac:dyDescent="0.2">
      <c r="A172" s="13" t="s">
        <v>35</v>
      </c>
      <c r="B172" s="7">
        <v>100</v>
      </c>
      <c r="C172" s="20"/>
      <c r="D172" s="27">
        <f t="shared" ref="D172:D179" si="11">B172*C172</f>
        <v>0</v>
      </c>
      <c r="E172" s="62"/>
      <c r="F172" s="62"/>
    </row>
    <row r="173" spans="1:6" ht="15.75" customHeight="1" x14ac:dyDescent="0.2">
      <c r="A173" s="13" t="s">
        <v>36</v>
      </c>
      <c r="B173" s="7">
        <v>100</v>
      </c>
      <c r="C173" s="20"/>
      <c r="D173" s="27">
        <f t="shared" si="11"/>
        <v>0</v>
      </c>
      <c r="E173" s="62"/>
      <c r="F173" s="62"/>
    </row>
    <row r="174" spans="1:6" ht="15.75" customHeight="1" x14ac:dyDescent="0.2">
      <c r="A174" s="13" t="s">
        <v>37</v>
      </c>
      <c r="B174" s="7">
        <v>100</v>
      </c>
      <c r="C174" s="20"/>
      <c r="D174" s="27">
        <f t="shared" si="11"/>
        <v>0</v>
      </c>
      <c r="E174" s="62"/>
      <c r="F174" s="62"/>
    </row>
    <row r="175" spans="1:6" ht="15.75" customHeight="1" x14ac:dyDescent="0.2">
      <c r="A175" s="13" t="s">
        <v>38</v>
      </c>
      <c r="B175" s="7">
        <v>100</v>
      </c>
      <c r="C175" s="20"/>
      <c r="D175" s="27">
        <f t="shared" si="11"/>
        <v>0</v>
      </c>
      <c r="E175" s="62"/>
      <c r="F175" s="62"/>
    </row>
    <row r="176" spans="1:6" ht="15.75" customHeight="1" x14ac:dyDescent="0.2">
      <c r="A176" s="13" t="s">
        <v>39</v>
      </c>
      <c r="B176" s="7">
        <v>100</v>
      </c>
      <c r="C176" s="20"/>
      <c r="D176" s="27">
        <f t="shared" si="11"/>
        <v>0</v>
      </c>
      <c r="E176" s="62"/>
      <c r="F176" s="62"/>
    </row>
    <row r="177" spans="1:6" ht="15.75" customHeight="1" x14ac:dyDescent="0.2">
      <c r="A177" s="13" t="s">
        <v>50</v>
      </c>
      <c r="B177" s="7">
        <v>100</v>
      </c>
      <c r="C177" s="20"/>
      <c r="D177" s="27">
        <f t="shared" si="11"/>
        <v>0</v>
      </c>
      <c r="E177" s="62"/>
      <c r="F177" s="62"/>
    </row>
    <row r="178" spans="1:6" ht="15.75" customHeight="1" x14ac:dyDescent="0.2">
      <c r="A178" s="13" t="s">
        <v>51</v>
      </c>
      <c r="B178" s="7">
        <v>50</v>
      </c>
      <c r="C178" s="20"/>
      <c r="D178" s="27">
        <f t="shared" si="11"/>
        <v>0</v>
      </c>
      <c r="E178" s="62"/>
      <c r="F178" s="62"/>
    </row>
    <row r="179" spans="1:6" s="39" customFormat="1" ht="15.75" customHeight="1" x14ac:dyDescent="0.2">
      <c r="A179" s="13" t="s">
        <v>52</v>
      </c>
      <c r="B179" s="7">
        <v>50</v>
      </c>
      <c r="C179" s="20"/>
      <c r="D179" s="27">
        <f t="shared" si="11"/>
        <v>0</v>
      </c>
      <c r="E179" s="62"/>
      <c r="F179" s="62"/>
    </row>
    <row r="180" spans="1:6" s="39" customFormat="1" ht="15.75" customHeight="1" x14ac:dyDescent="0.2">
      <c r="A180" s="134" t="s">
        <v>360</v>
      </c>
      <c r="B180" s="134"/>
      <c r="C180" s="135"/>
      <c r="D180" s="38">
        <f>SUM(D172:D179)</f>
        <v>0</v>
      </c>
      <c r="E180" s="63"/>
      <c r="F180" s="63"/>
    </row>
    <row r="181" spans="1:6" s="39" customFormat="1" ht="15.75" customHeight="1" x14ac:dyDescent="0.2"/>
    <row r="182" spans="1:6" s="39" customFormat="1" ht="15.75" customHeight="1" x14ac:dyDescent="0.2">
      <c r="A182" s="59" t="s">
        <v>358</v>
      </c>
      <c r="B182" s="133"/>
      <c r="C182" s="133"/>
      <c r="D182" s="133"/>
      <c r="E182" s="133"/>
      <c r="F182" s="133"/>
    </row>
    <row r="183" spans="1:6" s="39" customFormat="1" ht="15.75" customHeight="1" x14ac:dyDescent="0.2">
      <c r="A183" s="92"/>
      <c r="B183" s="92"/>
      <c r="C183" s="60"/>
      <c r="D183" s="40"/>
      <c r="E183" s="63"/>
      <c r="F183" s="63"/>
    </row>
    <row r="184" spans="1:6" s="39" customFormat="1" ht="15.75" customHeight="1" x14ac:dyDescent="0.2">
      <c r="A184" s="76" t="s">
        <v>352</v>
      </c>
      <c r="B184" s="77"/>
      <c r="C184" s="78"/>
      <c r="D184" s="79"/>
      <c r="E184" s="80"/>
      <c r="F184" s="81"/>
    </row>
    <row r="185" spans="1:6" s="39" customFormat="1" ht="15.75" customHeight="1" x14ac:dyDescent="0.2">
      <c r="A185" s="13" t="s">
        <v>35</v>
      </c>
      <c r="B185" s="7">
        <v>25</v>
      </c>
      <c r="C185" s="20"/>
      <c r="D185" s="27">
        <f t="shared" ref="D185:D192" si="12">B185*C185</f>
        <v>0</v>
      </c>
      <c r="E185" s="62"/>
      <c r="F185" s="62"/>
    </row>
    <row r="186" spans="1:6" s="39" customFormat="1" ht="15.75" customHeight="1" x14ac:dyDescent="0.2">
      <c r="A186" s="13" t="s">
        <v>36</v>
      </c>
      <c r="B186" s="7">
        <v>25</v>
      </c>
      <c r="C186" s="20"/>
      <c r="D186" s="27">
        <f t="shared" si="12"/>
        <v>0</v>
      </c>
      <c r="E186" s="62"/>
      <c r="F186" s="62"/>
    </row>
    <row r="187" spans="1:6" s="39" customFormat="1" ht="15.75" customHeight="1" x14ac:dyDescent="0.2">
      <c r="A187" s="13" t="s">
        <v>37</v>
      </c>
      <c r="B187" s="7">
        <v>25</v>
      </c>
      <c r="C187" s="20"/>
      <c r="D187" s="27">
        <f t="shared" si="12"/>
        <v>0</v>
      </c>
      <c r="E187" s="62"/>
      <c r="F187" s="62"/>
    </row>
    <row r="188" spans="1:6" s="39" customFormat="1" ht="15.75" customHeight="1" x14ac:dyDescent="0.2">
      <c r="A188" s="13" t="s">
        <v>38</v>
      </c>
      <c r="B188" s="7">
        <v>25</v>
      </c>
      <c r="C188" s="20"/>
      <c r="D188" s="27">
        <f t="shared" si="12"/>
        <v>0</v>
      </c>
      <c r="E188" s="62"/>
      <c r="F188" s="62"/>
    </row>
    <row r="189" spans="1:6" s="39" customFormat="1" ht="15.75" customHeight="1" x14ac:dyDescent="0.2">
      <c r="A189" s="13" t="s">
        <v>39</v>
      </c>
      <c r="B189" s="7">
        <v>25</v>
      </c>
      <c r="C189" s="20"/>
      <c r="D189" s="27">
        <f t="shared" si="12"/>
        <v>0</v>
      </c>
      <c r="E189" s="62"/>
      <c r="F189" s="62"/>
    </row>
    <row r="190" spans="1:6" s="39" customFormat="1" ht="15.75" customHeight="1" x14ac:dyDescent="0.2">
      <c r="A190" s="13" t="s">
        <v>50</v>
      </c>
      <c r="B190" s="7">
        <v>25</v>
      </c>
      <c r="C190" s="20"/>
      <c r="D190" s="27">
        <f t="shared" si="12"/>
        <v>0</v>
      </c>
      <c r="E190" s="62"/>
      <c r="F190" s="62"/>
    </row>
    <row r="191" spans="1:6" s="39" customFormat="1" ht="15.75" customHeight="1" x14ac:dyDescent="0.2">
      <c r="A191" s="13" t="s">
        <v>51</v>
      </c>
      <c r="B191" s="7">
        <v>25</v>
      </c>
      <c r="C191" s="20"/>
      <c r="D191" s="27">
        <f t="shared" si="12"/>
        <v>0</v>
      </c>
      <c r="E191" s="62"/>
      <c r="F191" s="62"/>
    </row>
    <row r="192" spans="1:6" s="39" customFormat="1" ht="15.75" customHeight="1" x14ac:dyDescent="0.2">
      <c r="A192" s="13" t="s">
        <v>52</v>
      </c>
      <c r="B192" s="7">
        <v>25</v>
      </c>
      <c r="C192" s="20"/>
      <c r="D192" s="27">
        <f t="shared" si="12"/>
        <v>0</v>
      </c>
      <c r="E192" s="62"/>
      <c r="F192" s="62"/>
    </row>
    <row r="193" spans="1:6" s="39" customFormat="1" ht="15.75" customHeight="1" x14ac:dyDescent="0.2">
      <c r="A193" s="134" t="s">
        <v>361</v>
      </c>
      <c r="B193" s="134"/>
      <c r="C193" s="135"/>
      <c r="D193" s="38">
        <f>SUM(D185:D192)</f>
        <v>0</v>
      </c>
      <c r="E193" s="63"/>
      <c r="F193" s="63"/>
    </row>
    <row r="194" spans="1:6" s="39" customFormat="1" ht="15.75" customHeight="1" x14ac:dyDescent="0.2"/>
    <row r="195" spans="1:6" s="39" customFormat="1" ht="15.75" customHeight="1" x14ac:dyDescent="0.2">
      <c r="A195" s="59" t="s">
        <v>365</v>
      </c>
      <c r="B195" s="133"/>
      <c r="C195" s="133"/>
      <c r="D195" s="133"/>
      <c r="E195" s="133"/>
      <c r="F195" s="133"/>
    </row>
    <row r="196" spans="1:6" s="39" customFormat="1" ht="15.75" customHeight="1" x14ac:dyDescent="0.2">
      <c r="A196" s="92"/>
      <c r="B196" s="92"/>
      <c r="C196" s="60"/>
      <c r="D196" s="40"/>
      <c r="E196" s="63"/>
      <c r="F196" s="63"/>
    </row>
    <row r="197" spans="1:6" s="39" customFormat="1" ht="15.75" customHeight="1" x14ac:dyDescent="0.2">
      <c r="A197" s="76" t="s">
        <v>353</v>
      </c>
      <c r="B197" s="77"/>
      <c r="C197" s="78"/>
      <c r="D197" s="79"/>
      <c r="E197" s="80"/>
      <c r="F197" s="81"/>
    </row>
    <row r="198" spans="1:6" s="39" customFormat="1" ht="15.75" customHeight="1" x14ac:dyDescent="0.2">
      <c r="A198" s="13" t="s">
        <v>35</v>
      </c>
      <c r="B198" s="7">
        <v>25</v>
      </c>
      <c r="C198" s="20"/>
      <c r="D198" s="27">
        <f t="shared" ref="D198:D205" si="13">B198*C198</f>
        <v>0</v>
      </c>
      <c r="E198" s="62"/>
      <c r="F198" s="62"/>
    </row>
    <row r="199" spans="1:6" s="39" customFormat="1" ht="15.75" customHeight="1" x14ac:dyDescent="0.2">
      <c r="A199" s="13" t="s">
        <v>36</v>
      </c>
      <c r="B199" s="7">
        <v>25</v>
      </c>
      <c r="C199" s="20"/>
      <c r="D199" s="27">
        <f t="shared" si="13"/>
        <v>0</v>
      </c>
      <c r="E199" s="62"/>
      <c r="F199" s="62"/>
    </row>
    <row r="200" spans="1:6" s="39" customFormat="1" ht="15.75" customHeight="1" x14ac:dyDescent="0.2">
      <c r="A200" s="13" t="s">
        <v>37</v>
      </c>
      <c r="B200" s="7">
        <v>25</v>
      </c>
      <c r="C200" s="20"/>
      <c r="D200" s="27">
        <f t="shared" si="13"/>
        <v>0</v>
      </c>
      <c r="E200" s="62"/>
      <c r="F200" s="62"/>
    </row>
    <row r="201" spans="1:6" s="39" customFormat="1" ht="15.75" customHeight="1" x14ac:dyDescent="0.2">
      <c r="A201" s="13" t="s">
        <v>38</v>
      </c>
      <c r="B201" s="7">
        <v>25</v>
      </c>
      <c r="C201" s="20"/>
      <c r="D201" s="27">
        <f t="shared" si="13"/>
        <v>0</v>
      </c>
      <c r="E201" s="62"/>
      <c r="F201" s="62"/>
    </row>
    <row r="202" spans="1:6" s="39" customFormat="1" ht="15.75" customHeight="1" x14ac:dyDescent="0.2">
      <c r="A202" s="13" t="s">
        <v>39</v>
      </c>
      <c r="B202" s="7">
        <v>25</v>
      </c>
      <c r="C202" s="20"/>
      <c r="D202" s="27">
        <f t="shared" si="13"/>
        <v>0</v>
      </c>
      <c r="E202" s="62"/>
      <c r="F202" s="62"/>
    </row>
    <row r="203" spans="1:6" s="39" customFormat="1" ht="15.75" customHeight="1" x14ac:dyDescent="0.2">
      <c r="A203" s="13" t="s">
        <v>50</v>
      </c>
      <c r="B203" s="7">
        <v>25</v>
      </c>
      <c r="C203" s="20"/>
      <c r="D203" s="27">
        <f t="shared" si="13"/>
        <v>0</v>
      </c>
      <c r="E203" s="62"/>
      <c r="F203" s="62"/>
    </row>
    <row r="204" spans="1:6" s="39" customFormat="1" ht="15.75" customHeight="1" x14ac:dyDescent="0.2">
      <c r="A204" s="13" t="s">
        <v>51</v>
      </c>
      <c r="B204" s="7">
        <v>25</v>
      </c>
      <c r="C204" s="20"/>
      <c r="D204" s="27">
        <f t="shared" si="13"/>
        <v>0</v>
      </c>
      <c r="E204" s="62"/>
      <c r="F204" s="62"/>
    </row>
    <row r="205" spans="1:6" s="39" customFormat="1" ht="15.75" customHeight="1" x14ac:dyDescent="0.2">
      <c r="A205" s="13" t="s">
        <v>52</v>
      </c>
      <c r="B205" s="7">
        <v>25</v>
      </c>
      <c r="C205" s="20"/>
      <c r="D205" s="27">
        <f t="shared" si="13"/>
        <v>0</v>
      </c>
      <c r="E205" s="62"/>
      <c r="F205" s="62"/>
    </row>
    <row r="206" spans="1:6" s="39" customFormat="1" ht="15.75" customHeight="1" x14ac:dyDescent="0.2">
      <c r="A206" s="134" t="s">
        <v>362</v>
      </c>
      <c r="B206" s="134"/>
      <c r="C206" s="135"/>
      <c r="D206" s="38">
        <f>SUM(D198:D205)</f>
        <v>0</v>
      </c>
      <c r="E206" s="63"/>
      <c r="F206" s="63"/>
    </row>
    <row r="207" spans="1:6" s="39" customFormat="1" ht="15.75" customHeight="1" x14ac:dyDescent="0.2"/>
    <row r="208" spans="1:6" s="39" customFormat="1" ht="15.75" customHeight="1" x14ac:dyDescent="0.2">
      <c r="A208" s="59" t="s">
        <v>359</v>
      </c>
      <c r="B208" s="133"/>
      <c r="C208" s="133"/>
      <c r="D208" s="133"/>
      <c r="E208" s="133"/>
      <c r="F208" s="133"/>
    </row>
    <row r="209" spans="1:6" s="39" customFormat="1" ht="15.75" customHeight="1" x14ac:dyDescent="0.2">
      <c r="A209" s="92"/>
      <c r="B209" s="74"/>
      <c r="C209" s="60"/>
      <c r="D209" s="40"/>
      <c r="E209" s="63"/>
      <c r="F209" s="63"/>
    </row>
    <row r="210" spans="1:6" s="39" customFormat="1" ht="15.75" customHeight="1" x14ac:dyDescent="0.2">
      <c r="A210" s="76" t="s">
        <v>354</v>
      </c>
      <c r="B210" s="77"/>
      <c r="C210" s="78"/>
      <c r="D210" s="79"/>
      <c r="E210" s="80"/>
      <c r="F210" s="81"/>
    </row>
    <row r="211" spans="1:6" s="39" customFormat="1" ht="15.75" customHeight="1" x14ac:dyDescent="0.2">
      <c r="A211" s="13" t="s">
        <v>35</v>
      </c>
      <c r="B211" s="7">
        <v>25</v>
      </c>
      <c r="C211" s="20"/>
      <c r="D211" s="27">
        <f t="shared" ref="D211:D218" si="14">B211*C211</f>
        <v>0</v>
      </c>
      <c r="E211" s="62"/>
      <c r="F211" s="62"/>
    </row>
    <row r="212" spans="1:6" s="39" customFormat="1" ht="15.75" customHeight="1" x14ac:dyDescent="0.2">
      <c r="A212" s="13" t="s">
        <v>36</v>
      </c>
      <c r="B212" s="7">
        <v>25</v>
      </c>
      <c r="C212" s="20"/>
      <c r="D212" s="27">
        <f t="shared" si="14"/>
        <v>0</v>
      </c>
      <c r="E212" s="62"/>
      <c r="F212" s="62"/>
    </row>
    <row r="213" spans="1:6" s="39" customFormat="1" ht="15.75" customHeight="1" x14ac:dyDescent="0.2">
      <c r="A213" s="13" t="s">
        <v>37</v>
      </c>
      <c r="B213" s="7">
        <v>25</v>
      </c>
      <c r="C213" s="20"/>
      <c r="D213" s="27">
        <f t="shared" si="14"/>
        <v>0</v>
      </c>
      <c r="E213" s="62"/>
      <c r="F213" s="62"/>
    </row>
    <row r="214" spans="1:6" s="39" customFormat="1" ht="15.75" customHeight="1" x14ac:dyDescent="0.2">
      <c r="A214" s="13" t="s">
        <v>38</v>
      </c>
      <c r="B214" s="7">
        <v>25</v>
      </c>
      <c r="C214" s="20"/>
      <c r="D214" s="27">
        <f t="shared" si="14"/>
        <v>0</v>
      </c>
      <c r="E214" s="62"/>
      <c r="F214" s="62"/>
    </row>
    <row r="215" spans="1:6" s="39" customFormat="1" ht="15.75" customHeight="1" x14ac:dyDescent="0.2">
      <c r="A215" s="13" t="s">
        <v>39</v>
      </c>
      <c r="B215" s="7">
        <v>25</v>
      </c>
      <c r="C215" s="20"/>
      <c r="D215" s="27">
        <f t="shared" si="14"/>
        <v>0</v>
      </c>
      <c r="E215" s="62"/>
      <c r="F215" s="62"/>
    </row>
    <row r="216" spans="1:6" s="39" customFormat="1" ht="15.75" customHeight="1" x14ac:dyDescent="0.2">
      <c r="A216" s="13" t="s">
        <v>50</v>
      </c>
      <c r="B216" s="7">
        <v>25</v>
      </c>
      <c r="C216" s="20"/>
      <c r="D216" s="27">
        <f t="shared" si="14"/>
        <v>0</v>
      </c>
      <c r="E216" s="62"/>
      <c r="F216" s="62"/>
    </row>
    <row r="217" spans="1:6" s="39" customFormat="1" ht="15.75" customHeight="1" x14ac:dyDescent="0.2">
      <c r="A217" s="13" t="s">
        <v>51</v>
      </c>
      <c r="B217" s="7">
        <v>25</v>
      </c>
      <c r="C217" s="20"/>
      <c r="D217" s="27">
        <f t="shared" si="14"/>
        <v>0</v>
      </c>
      <c r="E217" s="62"/>
      <c r="F217" s="62"/>
    </row>
    <row r="218" spans="1:6" s="39" customFormat="1" ht="15.75" customHeight="1" x14ac:dyDescent="0.2">
      <c r="A218" s="13" t="s">
        <v>52</v>
      </c>
      <c r="B218" s="7">
        <v>25</v>
      </c>
      <c r="C218" s="20"/>
      <c r="D218" s="27">
        <f t="shared" si="14"/>
        <v>0</v>
      </c>
      <c r="E218" s="62"/>
      <c r="F218" s="62"/>
    </row>
    <row r="219" spans="1:6" s="39" customFormat="1" ht="15.75" customHeight="1" x14ac:dyDescent="0.2">
      <c r="A219" s="134" t="s">
        <v>363</v>
      </c>
      <c r="B219" s="134"/>
      <c r="C219" s="135"/>
      <c r="D219" s="38">
        <f>SUM(D211:D218)</f>
        <v>0</v>
      </c>
      <c r="E219" s="63"/>
      <c r="F219" s="63"/>
    </row>
    <row r="220" spans="1:6" s="39" customFormat="1" ht="15.75" customHeight="1" x14ac:dyDescent="0.2"/>
    <row r="221" spans="1:6" ht="15.75" customHeight="1" x14ac:dyDescent="0.2">
      <c r="A221" s="59" t="s">
        <v>364</v>
      </c>
      <c r="B221" s="133"/>
      <c r="C221" s="133"/>
      <c r="D221" s="133"/>
      <c r="E221" s="133"/>
      <c r="F221" s="133"/>
    </row>
    <row r="222" spans="1:6" s="3" customFormat="1" ht="15.75" customHeight="1" x14ac:dyDescent="0.2">
      <c r="A222" s="35"/>
      <c r="B222" s="29"/>
      <c r="C222" s="18"/>
      <c r="D222" s="36"/>
      <c r="E222" s="64"/>
      <c r="F222" s="64"/>
    </row>
    <row r="223" spans="1:6" s="1" customFormat="1" ht="15.75" customHeight="1" x14ac:dyDescent="0.2">
      <c r="A223" s="116" t="s">
        <v>204</v>
      </c>
      <c r="B223" s="116"/>
      <c r="C223" s="116"/>
      <c r="D223" s="116"/>
      <c r="E223" s="116"/>
      <c r="F223" s="116"/>
    </row>
    <row r="224" spans="1:6" ht="15.75" customHeight="1" x14ac:dyDescent="0.2">
      <c r="A224" s="130" t="s">
        <v>60</v>
      </c>
      <c r="B224" s="131"/>
      <c r="C224" s="131"/>
      <c r="D224" s="131"/>
      <c r="E224" s="131"/>
      <c r="F224" s="132"/>
    </row>
    <row r="225" spans="1:6" ht="15.75" customHeight="1" x14ac:dyDescent="0.2">
      <c r="A225" s="73" t="s">
        <v>471</v>
      </c>
      <c r="B225" s="7">
        <v>2</v>
      </c>
      <c r="C225" s="20"/>
      <c r="D225" s="27">
        <f>B225*C225</f>
        <v>0</v>
      </c>
      <c r="E225" s="62"/>
      <c r="F225" s="62"/>
    </row>
    <row r="226" spans="1:6" ht="15.75" customHeight="1" x14ac:dyDescent="0.2">
      <c r="A226" s="73" t="s">
        <v>474</v>
      </c>
      <c r="B226" s="7">
        <v>2</v>
      </c>
      <c r="C226" s="20"/>
      <c r="D226" s="27">
        <f>B226*C226</f>
        <v>0</v>
      </c>
      <c r="E226" s="62"/>
      <c r="F226" s="62"/>
    </row>
    <row r="227" spans="1:6" s="1" customFormat="1" ht="15.75" customHeight="1" x14ac:dyDescent="0.2">
      <c r="A227" s="73" t="s">
        <v>475</v>
      </c>
      <c r="B227" s="7">
        <v>2</v>
      </c>
      <c r="C227" s="20"/>
      <c r="D227" s="27">
        <f>B227*C227</f>
        <v>0</v>
      </c>
      <c r="E227" s="62"/>
      <c r="F227" s="62"/>
    </row>
    <row r="228" spans="1:6" ht="15.75" customHeight="1" x14ac:dyDescent="0.2">
      <c r="A228" s="130" t="s">
        <v>64</v>
      </c>
      <c r="B228" s="131"/>
      <c r="C228" s="131"/>
      <c r="D228" s="131"/>
      <c r="E228" s="131"/>
      <c r="F228" s="132"/>
    </row>
    <row r="229" spans="1:6" ht="15.75" customHeight="1" x14ac:dyDescent="0.2">
      <c r="A229" s="13" t="s">
        <v>65</v>
      </c>
      <c r="B229" s="7">
        <v>2</v>
      </c>
      <c r="C229" s="20"/>
      <c r="D229" s="27">
        <f>B229*C229</f>
        <v>0</v>
      </c>
      <c r="E229" s="62"/>
      <c r="F229" s="62"/>
    </row>
    <row r="230" spans="1:6" ht="15.75" customHeight="1" x14ac:dyDescent="0.2">
      <c r="A230" s="73" t="s">
        <v>471</v>
      </c>
      <c r="B230" s="7">
        <v>2</v>
      </c>
      <c r="C230" s="20"/>
      <c r="D230" s="27">
        <f>B230*C230</f>
        <v>0</v>
      </c>
      <c r="E230" s="62"/>
      <c r="F230" s="62"/>
    </row>
    <row r="231" spans="1:6" s="1" customFormat="1" ht="15.75" customHeight="1" x14ac:dyDescent="0.2">
      <c r="A231" s="73" t="s">
        <v>474</v>
      </c>
      <c r="B231" s="7">
        <v>2</v>
      </c>
      <c r="C231" s="20"/>
      <c r="D231" s="27">
        <f>B231*C231</f>
        <v>0</v>
      </c>
      <c r="E231" s="62"/>
      <c r="F231" s="62"/>
    </row>
    <row r="232" spans="1:6" s="39" customFormat="1" ht="15.75" customHeight="1" x14ac:dyDescent="0.2">
      <c r="A232" s="73" t="s">
        <v>475</v>
      </c>
      <c r="B232" s="7">
        <v>2</v>
      </c>
      <c r="C232" s="20"/>
      <c r="D232" s="27">
        <f>B232*C232</f>
        <v>0</v>
      </c>
      <c r="E232" s="62"/>
      <c r="F232" s="62"/>
    </row>
    <row r="233" spans="1:6" s="39" customFormat="1" ht="15.75" customHeight="1" x14ac:dyDescent="0.2">
      <c r="A233" s="134" t="s">
        <v>256</v>
      </c>
      <c r="B233" s="134"/>
      <c r="C233" s="135"/>
      <c r="D233" s="38">
        <f>SUM(D229:D232,D225:D227)</f>
        <v>0</v>
      </c>
      <c r="E233" s="63"/>
      <c r="F233" s="63"/>
    </row>
    <row r="234" spans="1:6" s="39" customFormat="1" ht="15.75" customHeight="1" x14ac:dyDescent="0.2">
      <c r="A234" s="92"/>
      <c r="B234" s="92"/>
      <c r="C234" s="60"/>
      <c r="D234" s="40"/>
      <c r="E234" s="63"/>
      <c r="F234" s="63"/>
    </row>
    <row r="235" spans="1:6" s="39" customFormat="1" ht="15.75" customHeight="1" x14ac:dyDescent="0.2">
      <c r="A235" s="59" t="s">
        <v>283</v>
      </c>
      <c r="B235" s="133"/>
      <c r="C235" s="133"/>
      <c r="D235" s="133"/>
      <c r="E235" s="133"/>
      <c r="F235" s="133"/>
    </row>
    <row r="236" spans="1:6" s="3" customFormat="1" ht="15.75" customHeight="1" x14ac:dyDescent="0.2">
      <c r="A236" s="92"/>
      <c r="B236" s="92"/>
      <c r="C236" s="60"/>
      <c r="D236" s="40"/>
      <c r="E236" s="63"/>
      <c r="F236" s="63"/>
    </row>
    <row r="237" spans="1:6" s="1" customFormat="1" ht="15.75" customHeight="1" x14ac:dyDescent="0.2">
      <c r="A237" s="116" t="s">
        <v>66</v>
      </c>
      <c r="B237" s="116"/>
      <c r="C237" s="116"/>
      <c r="D237" s="116"/>
      <c r="E237" s="116"/>
      <c r="F237" s="116"/>
    </row>
    <row r="238" spans="1:6" s="1" customFormat="1" ht="15.75" customHeight="1" x14ac:dyDescent="0.2">
      <c r="A238" s="73" t="s">
        <v>476</v>
      </c>
      <c r="B238" s="7">
        <v>6</v>
      </c>
      <c r="C238" s="20"/>
      <c r="D238" s="27">
        <f>B238*C238</f>
        <v>0</v>
      </c>
      <c r="E238" s="62"/>
      <c r="F238" s="62"/>
    </row>
    <row r="239" spans="1:6" ht="15.75" customHeight="1" x14ac:dyDescent="0.2">
      <c r="A239" s="73" t="s">
        <v>477</v>
      </c>
      <c r="B239" s="7">
        <v>6</v>
      </c>
      <c r="C239" s="20"/>
      <c r="D239" s="27">
        <f>B239*C239</f>
        <v>0</v>
      </c>
      <c r="E239" s="62"/>
      <c r="F239" s="62"/>
    </row>
    <row r="240" spans="1:6" ht="15.75" customHeight="1" x14ac:dyDescent="0.2">
      <c r="A240" s="73" t="s">
        <v>478</v>
      </c>
      <c r="B240" s="7">
        <v>6</v>
      </c>
      <c r="C240" s="20"/>
      <c r="D240" s="27">
        <f>B240*C240</f>
        <v>0</v>
      </c>
      <c r="E240" s="62"/>
      <c r="F240" s="62"/>
    </row>
    <row r="241" spans="1:6" ht="15.75" customHeight="1" x14ac:dyDescent="0.2">
      <c r="A241" s="73" t="s">
        <v>479</v>
      </c>
      <c r="B241" s="7">
        <v>6</v>
      </c>
      <c r="C241" s="20"/>
      <c r="D241" s="27">
        <f>B241*C241</f>
        <v>0</v>
      </c>
      <c r="E241" s="62"/>
      <c r="F241" s="62"/>
    </row>
    <row r="242" spans="1:6" s="39" customFormat="1" ht="15.75" customHeight="1" x14ac:dyDescent="0.2">
      <c r="A242" s="73" t="s">
        <v>480</v>
      </c>
      <c r="B242" s="7">
        <v>6</v>
      </c>
      <c r="C242" s="20"/>
      <c r="D242" s="27">
        <f>B242*C242</f>
        <v>0</v>
      </c>
      <c r="E242" s="62"/>
      <c r="F242" s="62"/>
    </row>
    <row r="243" spans="1:6" s="39" customFormat="1" ht="15.75" customHeight="1" x14ac:dyDescent="0.2">
      <c r="A243" s="134" t="s">
        <v>257</v>
      </c>
      <c r="B243" s="134"/>
      <c r="C243" s="135"/>
      <c r="D243" s="38">
        <f>SUM(D238:D242)</f>
        <v>0</v>
      </c>
      <c r="E243" s="63"/>
      <c r="F243" s="63"/>
    </row>
    <row r="244" spans="1:6" s="39" customFormat="1" ht="15.75" customHeight="1" x14ac:dyDescent="0.2">
      <c r="A244" s="92"/>
      <c r="B244" s="92"/>
      <c r="C244" s="60"/>
      <c r="D244" s="40"/>
      <c r="E244" s="63"/>
      <c r="F244" s="63"/>
    </row>
    <row r="245" spans="1:6" s="39" customFormat="1" ht="15.75" customHeight="1" x14ac:dyDescent="0.2">
      <c r="A245" s="59" t="s">
        <v>284</v>
      </c>
      <c r="B245" s="133"/>
      <c r="C245" s="133"/>
      <c r="D245" s="133"/>
      <c r="E245" s="133"/>
      <c r="F245" s="133"/>
    </row>
    <row r="246" spans="1:6" s="3" customFormat="1" ht="15.75" customHeight="1" x14ac:dyDescent="0.2">
      <c r="A246" s="92"/>
      <c r="B246" s="92"/>
      <c r="C246" s="60"/>
      <c r="D246" s="40"/>
      <c r="E246" s="63"/>
      <c r="F246" s="63"/>
    </row>
    <row r="247" spans="1:6" s="1" customFormat="1" ht="15.75" customHeight="1" x14ac:dyDescent="0.2">
      <c r="A247" s="116" t="s">
        <v>205</v>
      </c>
      <c r="B247" s="116"/>
      <c r="C247" s="116"/>
      <c r="D247" s="116"/>
      <c r="E247" s="116"/>
      <c r="F247" s="116"/>
    </row>
    <row r="248" spans="1:6" ht="15.75" customHeight="1" x14ac:dyDescent="0.2">
      <c r="A248" s="130" t="s">
        <v>67</v>
      </c>
      <c r="B248" s="131"/>
      <c r="C248" s="131"/>
      <c r="D248" s="131"/>
      <c r="E248" s="131"/>
      <c r="F248" s="132"/>
    </row>
    <row r="249" spans="1:6" ht="15.75" customHeight="1" x14ac:dyDescent="0.2">
      <c r="A249" s="73" t="s">
        <v>185</v>
      </c>
      <c r="B249" s="7">
        <v>2</v>
      </c>
      <c r="C249" s="20"/>
      <c r="D249" s="27">
        <f>B249*C249</f>
        <v>0</v>
      </c>
      <c r="E249" s="62"/>
      <c r="F249" s="62"/>
    </row>
    <row r="250" spans="1:6" ht="15.75" customHeight="1" x14ac:dyDescent="0.2">
      <c r="A250" s="73" t="s">
        <v>172</v>
      </c>
      <c r="B250" s="7">
        <v>1</v>
      </c>
      <c r="C250" s="20"/>
      <c r="D250" s="27">
        <f>B250*C250</f>
        <v>0</v>
      </c>
      <c r="E250" s="62"/>
      <c r="F250" s="62"/>
    </row>
    <row r="251" spans="1:6" ht="15.75" customHeight="1" x14ac:dyDescent="0.2">
      <c r="A251" s="73" t="s">
        <v>73</v>
      </c>
      <c r="B251" s="7">
        <v>1</v>
      </c>
      <c r="C251" s="20"/>
      <c r="D251" s="27">
        <f>B251*C251</f>
        <v>0</v>
      </c>
      <c r="E251" s="62"/>
      <c r="F251" s="62"/>
    </row>
    <row r="252" spans="1:6" s="1" customFormat="1" ht="15.75" customHeight="1" x14ac:dyDescent="0.2">
      <c r="A252" s="73" t="s">
        <v>74</v>
      </c>
      <c r="B252" s="7">
        <v>1</v>
      </c>
      <c r="C252" s="20"/>
      <c r="D252" s="27">
        <f>B252*C252</f>
        <v>0</v>
      </c>
      <c r="E252" s="62"/>
      <c r="F252" s="62"/>
    </row>
    <row r="253" spans="1:6" ht="15.75" customHeight="1" x14ac:dyDescent="0.2">
      <c r="A253" s="130" t="s">
        <v>70</v>
      </c>
      <c r="B253" s="131"/>
      <c r="C253" s="131"/>
      <c r="D253" s="131"/>
      <c r="E253" s="131"/>
      <c r="F253" s="132"/>
    </row>
    <row r="254" spans="1:6" ht="15.75" customHeight="1" x14ac:dyDescent="0.2">
      <c r="A254" s="73" t="s">
        <v>172</v>
      </c>
      <c r="B254" s="7">
        <v>1</v>
      </c>
      <c r="C254" s="20"/>
      <c r="D254" s="27">
        <f>B254*C254</f>
        <v>0</v>
      </c>
      <c r="E254" s="62"/>
      <c r="F254" s="62"/>
    </row>
    <row r="255" spans="1:6" s="1" customFormat="1" ht="15.75" customHeight="1" x14ac:dyDescent="0.2">
      <c r="A255" s="73" t="s">
        <v>74</v>
      </c>
      <c r="B255" s="7">
        <v>1</v>
      </c>
      <c r="C255" s="20"/>
      <c r="D255" s="27">
        <f>B255*C255</f>
        <v>0</v>
      </c>
      <c r="E255" s="62"/>
      <c r="F255" s="62"/>
    </row>
    <row r="256" spans="1:6" ht="15.75" customHeight="1" x14ac:dyDescent="0.2">
      <c r="A256" s="130" t="s">
        <v>71</v>
      </c>
      <c r="B256" s="131"/>
      <c r="C256" s="131"/>
      <c r="D256" s="131"/>
      <c r="E256" s="131"/>
      <c r="F256" s="132"/>
    </row>
    <row r="257" spans="1:6" ht="15.75" customHeight="1" x14ac:dyDescent="0.2">
      <c r="A257" s="73" t="s">
        <v>185</v>
      </c>
      <c r="B257" s="7">
        <v>2</v>
      </c>
      <c r="C257" s="20"/>
      <c r="D257" s="27">
        <f>B257*C257</f>
        <v>0</v>
      </c>
      <c r="E257" s="62"/>
      <c r="F257" s="62"/>
    </row>
    <row r="258" spans="1:6" s="39" customFormat="1" ht="15.75" customHeight="1" x14ac:dyDescent="0.2">
      <c r="A258" s="73" t="s">
        <v>172</v>
      </c>
      <c r="B258" s="7">
        <v>1</v>
      </c>
      <c r="C258" s="20"/>
      <c r="D258" s="27">
        <f>B258*C258</f>
        <v>0</v>
      </c>
      <c r="E258" s="62"/>
      <c r="F258" s="62"/>
    </row>
    <row r="259" spans="1:6" s="39" customFormat="1" ht="15.75" customHeight="1" x14ac:dyDescent="0.2">
      <c r="A259" s="134" t="s">
        <v>258</v>
      </c>
      <c r="B259" s="134"/>
      <c r="C259" s="135"/>
      <c r="D259" s="38">
        <f>SUM(D257:D258,D254:D255,D249:D252)</f>
        <v>0</v>
      </c>
      <c r="E259" s="63"/>
      <c r="F259" s="63"/>
    </row>
    <row r="260" spans="1:6" s="39" customFormat="1" ht="15.75" customHeight="1" x14ac:dyDescent="0.2">
      <c r="A260" s="92"/>
      <c r="B260" s="92"/>
      <c r="C260" s="60"/>
      <c r="D260" s="40"/>
      <c r="E260" s="63"/>
      <c r="F260" s="63"/>
    </row>
    <row r="261" spans="1:6" s="39" customFormat="1" ht="15.75" customHeight="1" x14ac:dyDescent="0.2">
      <c r="A261" s="59" t="s">
        <v>285</v>
      </c>
      <c r="B261" s="133"/>
      <c r="C261" s="133"/>
      <c r="D261" s="133"/>
      <c r="E261" s="133"/>
      <c r="F261" s="133"/>
    </row>
    <row r="262" spans="1:6" s="3" customFormat="1" ht="15.75" customHeight="1" x14ac:dyDescent="0.2">
      <c r="A262" s="92"/>
      <c r="B262" s="92"/>
      <c r="C262" s="60"/>
      <c r="D262" s="40"/>
      <c r="E262" s="63"/>
      <c r="F262" s="63"/>
    </row>
    <row r="263" spans="1:6" s="1" customFormat="1" ht="15.75" customHeight="1" x14ac:dyDescent="0.2">
      <c r="A263" s="116" t="s">
        <v>416</v>
      </c>
      <c r="B263" s="116"/>
      <c r="C263" s="116"/>
      <c r="D263" s="116"/>
      <c r="E263" s="116"/>
      <c r="F263" s="116"/>
    </row>
    <row r="264" spans="1:6" ht="15.75" customHeight="1" x14ac:dyDescent="0.2">
      <c r="A264" s="130" t="s">
        <v>415</v>
      </c>
      <c r="B264" s="131"/>
      <c r="C264" s="131"/>
      <c r="D264" s="131"/>
      <c r="E264" s="131"/>
      <c r="F264" s="132"/>
    </row>
    <row r="265" spans="1:6" ht="15.75" customHeight="1" x14ac:dyDescent="0.2">
      <c r="A265" s="73" t="s">
        <v>481</v>
      </c>
      <c r="B265" s="7">
        <v>2</v>
      </c>
      <c r="C265" s="20"/>
      <c r="D265" s="27">
        <f t="shared" ref="D265:D280" si="15">B265*C265</f>
        <v>0</v>
      </c>
      <c r="E265" s="62"/>
      <c r="F265" s="62"/>
    </row>
    <row r="266" spans="1:6" ht="15.75" customHeight="1" x14ac:dyDescent="0.2">
      <c r="A266" s="73" t="s">
        <v>482</v>
      </c>
      <c r="B266" s="7">
        <v>2</v>
      </c>
      <c r="C266" s="20"/>
      <c r="D266" s="27">
        <f t="shared" si="15"/>
        <v>0</v>
      </c>
      <c r="E266" s="62"/>
      <c r="F266" s="62"/>
    </row>
    <row r="267" spans="1:6" ht="15.75" customHeight="1" x14ac:dyDescent="0.2">
      <c r="A267" s="73" t="s">
        <v>469</v>
      </c>
      <c r="B267" s="7">
        <v>2</v>
      </c>
      <c r="C267" s="20"/>
      <c r="D267" s="27">
        <f t="shared" si="15"/>
        <v>0</v>
      </c>
      <c r="E267" s="62"/>
      <c r="F267" s="62"/>
    </row>
    <row r="268" spans="1:6" ht="15.75" customHeight="1" x14ac:dyDescent="0.2">
      <c r="A268" s="73" t="s">
        <v>483</v>
      </c>
      <c r="B268" s="7">
        <v>2</v>
      </c>
      <c r="C268" s="20"/>
      <c r="D268" s="27">
        <f t="shared" si="15"/>
        <v>0</v>
      </c>
      <c r="E268" s="62"/>
      <c r="F268" s="62"/>
    </row>
    <row r="269" spans="1:6" ht="15.75" customHeight="1" x14ac:dyDescent="0.2">
      <c r="A269" s="73" t="s">
        <v>484</v>
      </c>
      <c r="B269" s="7">
        <v>2</v>
      </c>
      <c r="C269" s="20"/>
      <c r="D269" s="27">
        <f t="shared" si="15"/>
        <v>0</v>
      </c>
      <c r="E269" s="62"/>
      <c r="F269" s="62"/>
    </row>
    <row r="270" spans="1:6" ht="15.75" customHeight="1" x14ac:dyDescent="0.2">
      <c r="A270" s="73" t="s">
        <v>65</v>
      </c>
      <c r="B270" s="7">
        <v>2</v>
      </c>
      <c r="C270" s="20"/>
      <c r="D270" s="27">
        <f t="shared" si="15"/>
        <v>0</v>
      </c>
      <c r="E270" s="62"/>
      <c r="F270" s="62"/>
    </row>
    <row r="271" spans="1:6" ht="15.75" customHeight="1" x14ac:dyDescent="0.2">
      <c r="A271" s="73" t="s">
        <v>485</v>
      </c>
      <c r="B271" s="7">
        <v>2</v>
      </c>
      <c r="C271" s="20"/>
      <c r="D271" s="27">
        <f t="shared" si="15"/>
        <v>0</v>
      </c>
      <c r="E271" s="62"/>
      <c r="F271" s="62"/>
    </row>
    <row r="272" spans="1:6" ht="15.75" customHeight="1" x14ac:dyDescent="0.2">
      <c r="A272" s="73" t="s">
        <v>486</v>
      </c>
      <c r="B272" s="7">
        <v>2</v>
      </c>
      <c r="C272" s="20"/>
      <c r="D272" s="27">
        <f t="shared" si="15"/>
        <v>0</v>
      </c>
      <c r="E272" s="62"/>
      <c r="F272" s="62"/>
    </row>
    <row r="273" spans="1:6" ht="15.75" customHeight="1" x14ac:dyDescent="0.2">
      <c r="A273" s="73" t="s">
        <v>61</v>
      </c>
      <c r="B273" s="7">
        <v>2</v>
      </c>
      <c r="C273" s="20"/>
      <c r="D273" s="27">
        <f t="shared" si="15"/>
        <v>0</v>
      </c>
      <c r="E273" s="62"/>
      <c r="F273" s="62"/>
    </row>
    <row r="274" spans="1:6" ht="15.75" customHeight="1" x14ac:dyDescent="0.2">
      <c r="A274" s="73" t="s">
        <v>487</v>
      </c>
      <c r="B274" s="7">
        <v>2</v>
      </c>
      <c r="C274" s="20"/>
      <c r="D274" s="27">
        <f t="shared" si="15"/>
        <v>0</v>
      </c>
      <c r="E274" s="62"/>
      <c r="F274" s="62"/>
    </row>
    <row r="275" spans="1:6" ht="15.75" customHeight="1" x14ac:dyDescent="0.2">
      <c r="A275" s="73" t="s">
        <v>488</v>
      </c>
      <c r="B275" s="7">
        <v>2</v>
      </c>
      <c r="C275" s="20"/>
      <c r="D275" s="27">
        <f t="shared" si="15"/>
        <v>0</v>
      </c>
      <c r="E275" s="62"/>
      <c r="F275" s="62"/>
    </row>
    <row r="276" spans="1:6" ht="15.75" customHeight="1" x14ac:dyDescent="0.2">
      <c r="A276" s="73" t="s">
        <v>62</v>
      </c>
      <c r="B276" s="7">
        <v>2</v>
      </c>
      <c r="C276" s="20"/>
      <c r="D276" s="27">
        <f t="shared" si="15"/>
        <v>0</v>
      </c>
      <c r="E276" s="62"/>
      <c r="F276" s="62"/>
    </row>
    <row r="277" spans="1:6" ht="15.75" customHeight="1" x14ac:dyDescent="0.2">
      <c r="A277" s="73" t="s">
        <v>489</v>
      </c>
      <c r="B277" s="7">
        <v>2</v>
      </c>
      <c r="C277" s="20"/>
      <c r="D277" s="27">
        <f t="shared" si="15"/>
        <v>0</v>
      </c>
      <c r="E277" s="62"/>
      <c r="F277" s="62"/>
    </row>
    <row r="278" spans="1:6" ht="15.75" customHeight="1" x14ac:dyDescent="0.2">
      <c r="A278" s="73" t="s">
        <v>490</v>
      </c>
      <c r="B278" s="7">
        <v>2</v>
      </c>
      <c r="C278" s="20"/>
      <c r="D278" s="27">
        <f t="shared" si="15"/>
        <v>0</v>
      </c>
      <c r="E278" s="62"/>
      <c r="F278" s="62"/>
    </row>
    <row r="279" spans="1:6" ht="15.75" customHeight="1" x14ac:dyDescent="0.2">
      <c r="A279" s="73" t="s">
        <v>491</v>
      </c>
      <c r="B279" s="7">
        <v>2</v>
      </c>
      <c r="C279" s="20"/>
      <c r="D279" s="27">
        <f t="shared" si="15"/>
        <v>0</v>
      </c>
      <c r="E279" s="62"/>
      <c r="F279" s="62"/>
    </row>
    <row r="280" spans="1:6" s="1" customFormat="1" ht="15.75" customHeight="1" x14ac:dyDescent="0.2">
      <c r="A280" s="73" t="s">
        <v>492</v>
      </c>
      <c r="B280" s="7">
        <v>2</v>
      </c>
      <c r="C280" s="20"/>
      <c r="D280" s="27">
        <f t="shared" si="15"/>
        <v>0</v>
      </c>
      <c r="E280" s="62"/>
      <c r="F280" s="62"/>
    </row>
    <row r="281" spans="1:6" ht="15.75" customHeight="1" x14ac:dyDescent="0.2">
      <c r="A281" s="130" t="s">
        <v>417</v>
      </c>
      <c r="B281" s="131"/>
      <c r="C281" s="131"/>
      <c r="D281" s="131"/>
      <c r="E281" s="131"/>
      <c r="F281" s="132"/>
    </row>
    <row r="282" spans="1:6" ht="15.75" customHeight="1" x14ac:dyDescent="0.2">
      <c r="A282" s="73" t="s">
        <v>482</v>
      </c>
      <c r="B282" s="7">
        <v>2</v>
      </c>
      <c r="C282" s="20"/>
      <c r="D282" s="27">
        <f t="shared" ref="D282:D292" si="16">B282*C282</f>
        <v>0</v>
      </c>
      <c r="E282" s="62"/>
      <c r="F282" s="62"/>
    </row>
    <row r="283" spans="1:6" ht="15.75" customHeight="1" x14ac:dyDescent="0.2">
      <c r="A283" s="73" t="s">
        <v>469</v>
      </c>
      <c r="B283" s="7">
        <v>2</v>
      </c>
      <c r="C283" s="20"/>
      <c r="D283" s="27">
        <f t="shared" si="16"/>
        <v>0</v>
      </c>
      <c r="E283" s="62"/>
      <c r="F283" s="62"/>
    </row>
    <row r="284" spans="1:6" ht="15.75" customHeight="1" x14ac:dyDescent="0.2">
      <c r="A284" s="73" t="s">
        <v>484</v>
      </c>
      <c r="B284" s="7">
        <v>2</v>
      </c>
      <c r="C284" s="20"/>
      <c r="D284" s="27">
        <f t="shared" si="16"/>
        <v>0</v>
      </c>
      <c r="E284" s="62"/>
      <c r="F284" s="62"/>
    </row>
    <row r="285" spans="1:6" ht="15.75" customHeight="1" x14ac:dyDescent="0.2">
      <c r="A285" s="73" t="s">
        <v>65</v>
      </c>
      <c r="B285" s="7">
        <v>2</v>
      </c>
      <c r="C285" s="20"/>
      <c r="D285" s="27">
        <f t="shared" si="16"/>
        <v>0</v>
      </c>
      <c r="E285" s="62"/>
      <c r="F285" s="62"/>
    </row>
    <row r="286" spans="1:6" ht="15.75" customHeight="1" x14ac:dyDescent="0.2">
      <c r="A286" s="73" t="s">
        <v>486</v>
      </c>
      <c r="B286" s="7">
        <v>2</v>
      </c>
      <c r="C286" s="20"/>
      <c r="D286" s="27">
        <f t="shared" si="16"/>
        <v>0</v>
      </c>
      <c r="E286" s="62"/>
      <c r="F286" s="62"/>
    </row>
    <row r="287" spans="1:6" ht="15.75" customHeight="1" x14ac:dyDescent="0.2">
      <c r="A287" s="73" t="s">
        <v>61</v>
      </c>
      <c r="B287" s="7">
        <v>2</v>
      </c>
      <c r="C287" s="20"/>
      <c r="D287" s="27">
        <f t="shared" si="16"/>
        <v>0</v>
      </c>
      <c r="E287" s="62"/>
      <c r="F287" s="62"/>
    </row>
    <row r="288" spans="1:6" ht="15.75" customHeight="1" x14ac:dyDescent="0.2">
      <c r="A288" s="73" t="s">
        <v>493</v>
      </c>
      <c r="B288" s="7">
        <v>2</v>
      </c>
      <c r="C288" s="20"/>
      <c r="D288" s="27">
        <f t="shared" si="16"/>
        <v>0</v>
      </c>
      <c r="E288" s="62"/>
      <c r="F288" s="62"/>
    </row>
    <row r="289" spans="1:6" s="3" customFormat="1" ht="15.75" customHeight="1" x14ac:dyDescent="0.2">
      <c r="A289" s="73" t="s">
        <v>62</v>
      </c>
      <c r="B289" s="7">
        <v>2</v>
      </c>
      <c r="C289" s="20"/>
      <c r="D289" s="27">
        <f t="shared" si="16"/>
        <v>0</v>
      </c>
      <c r="E289" s="62"/>
      <c r="F289" s="62"/>
    </row>
    <row r="290" spans="1:6" ht="15.75" customHeight="1" x14ac:dyDescent="0.2">
      <c r="A290" s="154" t="s">
        <v>319</v>
      </c>
      <c r="B290" s="155"/>
      <c r="C290" s="155"/>
      <c r="D290" s="155"/>
      <c r="E290" s="155"/>
      <c r="F290" s="156"/>
    </row>
    <row r="291" spans="1:6" ht="15.75" customHeight="1" x14ac:dyDescent="0.2">
      <c r="A291" s="73" t="s">
        <v>494</v>
      </c>
      <c r="B291" s="7">
        <v>2</v>
      </c>
      <c r="C291" s="20"/>
      <c r="D291" s="27">
        <f t="shared" si="16"/>
        <v>0</v>
      </c>
      <c r="E291" s="62"/>
      <c r="F291" s="62"/>
    </row>
    <row r="292" spans="1:6" s="39" customFormat="1" ht="15.75" customHeight="1" x14ac:dyDescent="0.2">
      <c r="A292" s="73" t="s">
        <v>491</v>
      </c>
      <c r="B292" s="7">
        <v>2</v>
      </c>
      <c r="C292" s="20"/>
      <c r="D292" s="27">
        <f t="shared" si="16"/>
        <v>0</v>
      </c>
      <c r="E292" s="62"/>
      <c r="F292" s="62"/>
    </row>
    <row r="293" spans="1:6" s="39" customFormat="1" ht="15.75" customHeight="1" x14ac:dyDescent="0.2">
      <c r="A293" s="134" t="s">
        <v>259</v>
      </c>
      <c r="B293" s="134"/>
      <c r="C293" s="135"/>
      <c r="D293" s="38">
        <f>SUM(D282:D292,D276:D280,D265:D275)</f>
        <v>0</v>
      </c>
      <c r="E293" s="63"/>
      <c r="F293" s="63"/>
    </row>
    <row r="294" spans="1:6" s="39" customFormat="1" ht="15.75" customHeight="1" x14ac:dyDescent="0.2">
      <c r="A294" s="92"/>
      <c r="B294" s="92"/>
      <c r="C294" s="60"/>
      <c r="D294" s="40"/>
      <c r="E294" s="63"/>
      <c r="F294" s="63"/>
    </row>
    <row r="295" spans="1:6" s="39" customFormat="1" ht="15.75" customHeight="1" x14ac:dyDescent="0.2">
      <c r="A295" s="59" t="s">
        <v>286</v>
      </c>
      <c r="B295" s="133"/>
      <c r="C295" s="133"/>
      <c r="D295" s="133"/>
      <c r="E295" s="133"/>
      <c r="F295" s="133"/>
    </row>
    <row r="296" spans="1:6" s="3" customFormat="1" ht="15.75" customHeight="1" x14ac:dyDescent="0.2">
      <c r="A296" s="92"/>
      <c r="B296" s="92"/>
      <c r="C296" s="60"/>
      <c r="D296" s="40"/>
      <c r="E296" s="63"/>
      <c r="F296" s="63"/>
    </row>
    <row r="297" spans="1:6" s="1" customFormat="1" ht="15.75" customHeight="1" x14ac:dyDescent="0.2">
      <c r="A297" s="116" t="s">
        <v>206</v>
      </c>
      <c r="B297" s="116"/>
      <c r="C297" s="116"/>
      <c r="D297" s="116"/>
      <c r="E297" s="116"/>
      <c r="F297" s="116"/>
    </row>
    <row r="298" spans="1:6" ht="15.75" customHeight="1" x14ac:dyDescent="0.2">
      <c r="A298" s="130" t="s">
        <v>170</v>
      </c>
      <c r="B298" s="131"/>
      <c r="C298" s="131"/>
      <c r="D298" s="131"/>
      <c r="E298" s="131"/>
      <c r="F298" s="132"/>
    </row>
    <row r="299" spans="1:6" ht="15.75" customHeight="1" x14ac:dyDescent="0.2">
      <c r="A299" s="13" t="s">
        <v>171</v>
      </c>
      <c r="B299" s="7">
        <v>2</v>
      </c>
      <c r="C299" s="20"/>
      <c r="D299" s="27">
        <f t="shared" ref="D299:D306" si="17">B299*C299</f>
        <v>0</v>
      </c>
      <c r="E299" s="62"/>
      <c r="F299" s="62"/>
    </row>
    <row r="300" spans="1:6" ht="15.75" customHeight="1" x14ac:dyDescent="0.2">
      <c r="A300" s="13" t="s">
        <v>65</v>
      </c>
      <c r="B300" s="7">
        <v>2</v>
      </c>
      <c r="C300" s="20"/>
      <c r="D300" s="27">
        <f t="shared" si="17"/>
        <v>0</v>
      </c>
      <c r="E300" s="62"/>
      <c r="F300" s="62"/>
    </row>
    <row r="301" spans="1:6" ht="15.75" customHeight="1" x14ac:dyDescent="0.2">
      <c r="A301" s="13" t="s">
        <v>61</v>
      </c>
      <c r="B301" s="7">
        <v>2</v>
      </c>
      <c r="C301" s="20"/>
      <c r="D301" s="27">
        <f t="shared" si="17"/>
        <v>0</v>
      </c>
      <c r="E301" s="62"/>
      <c r="F301" s="62"/>
    </row>
    <row r="302" spans="1:6" ht="15.75" customHeight="1" x14ac:dyDescent="0.2">
      <c r="A302" s="13" t="s">
        <v>62</v>
      </c>
      <c r="B302" s="7">
        <v>2</v>
      </c>
      <c r="C302" s="20"/>
      <c r="D302" s="27">
        <f t="shared" si="17"/>
        <v>0</v>
      </c>
      <c r="E302" s="62"/>
      <c r="F302" s="62"/>
    </row>
    <row r="303" spans="1:6" ht="15.75" customHeight="1" x14ac:dyDescent="0.2">
      <c r="A303" s="13" t="s">
        <v>63</v>
      </c>
      <c r="B303" s="7">
        <v>2</v>
      </c>
      <c r="C303" s="20"/>
      <c r="D303" s="27">
        <f t="shared" si="17"/>
        <v>0</v>
      </c>
      <c r="E303" s="62"/>
      <c r="F303" s="62"/>
    </row>
    <row r="304" spans="1:6" ht="15.75" customHeight="1" x14ac:dyDescent="0.2">
      <c r="A304" s="13" t="s">
        <v>173</v>
      </c>
      <c r="B304" s="7">
        <v>2</v>
      </c>
      <c r="C304" s="20"/>
      <c r="D304" s="27">
        <f t="shared" si="17"/>
        <v>0</v>
      </c>
      <c r="E304" s="62"/>
      <c r="F304" s="62"/>
    </row>
    <row r="305" spans="1:6" ht="15.75" customHeight="1" x14ac:dyDescent="0.2">
      <c r="A305" s="13" t="s">
        <v>174</v>
      </c>
      <c r="B305" s="7">
        <v>2</v>
      </c>
      <c r="C305" s="20"/>
      <c r="D305" s="27">
        <f t="shared" si="17"/>
        <v>0</v>
      </c>
      <c r="E305" s="62"/>
      <c r="F305" s="62"/>
    </row>
    <row r="306" spans="1:6" s="1" customFormat="1" ht="15.75" customHeight="1" x14ac:dyDescent="0.2">
      <c r="A306" s="13" t="s">
        <v>175</v>
      </c>
      <c r="B306" s="7">
        <v>2</v>
      </c>
      <c r="C306" s="20"/>
      <c r="D306" s="27">
        <f t="shared" si="17"/>
        <v>0</v>
      </c>
      <c r="E306" s="62"/>
      <c r="F306" s="62"/>
    </row>
    <row r="307" spans="1:6" s="1" customFormat="1" ht="15.75" customHeight="1" x14ac:dyDescent="0.2">
      <c r="A307" s="130" t="s">
        <v>176</v>
      </c>
      <c r="B307" s="131"/>
      <c r="C307" s="131"/>
      <c r="D307" s="131"/>
      <c r="E307" s="131"/>
      <c r="F307" s="132"/>
    </row>
    <row r="308" spans="1:6" s="1" customFormat="1" ht="15.75" customHeight="1" x14ac:dyDescent="0.2">
      <c r="A308" s="13" t="s">
        <v>35</v>
      </c>
      <c r="B308" s="7">
        <v>2</v>
      </c>
      <c r="C308" s="20"/>
      <c r="D308" s="27">
        <f>B308*C308</f>
        <v>0</v>
      </c>
      <c r="E308" s="62"/>
      <c r="F308" s="62"/>
    </row>
    <row r="309" spans="1:6" s="1" customFormat="1" ht="15.75" customHeight="1" x14ac:dyDescent="0.2">
      <c r="A309" s="13" t="s">
        <v>36</v>
      </c>
      <c r="B309" s="7">
        <v>2</v>
      </c>
      <c r="C309" s="20"/>
      <c r="D309" s="27">
        <f>B309*C309</f>
        <v>0</v>
      </c>
      <c r="E309" s="62"/>
      <c r="F309" s="62"/>
    </row>
    <row r="310" spans="1:6" s="1" customFormat="1" ht="15.75" customHeight="1" x14ac:dyDescent="0.2">
      <c r="A310" s="13" t="s">
        <v>37</v>
      </c>
      <c r="B310" s="7">
        <v>2</v>
      </c>
      <c r="C310" s="20"/>
      <c r="D310" s="27">
        <f>B310*C310</f>
        <v>0</v>
      </c>
      <c r="E310" s="62"/>
      <c r="F310" s="62"/>
    </row>
    <row r="311" spans="1:6" s="1" customFormat="1" ht="15.75" customHeight="1" x14ac:dyDescent="0.2">
      <c r="A311" s="13" t="s">
        <v>38</v>
      </c>
      <c r="B311" s="7">
        <v>2</v>
      </c>
      <c r="C311" s="20"/>
      <c r="D311" s="27">
        <f>B311*C311</f>
        <v>0</v>
      </c>
      <c r="E311" s="62"/>
      <c r="F311" s="62"/>
    </row>
    <row r="312" spans="1:6" s="1" customFormat="1" ht="15.75" customHeight="1" x14ac:dyDescent="0.2">
      <c r="A312" s="13" t="s">
        <v>39</v>
      </c>
      <c r="B312" s="7">
        <v>2</v>
      </c>
      <c r="C312" s="20"/>
      <c r="D312" s="27">
        <f>B312*C312</f>
        <v>0</v>
      </c>
      <c r="E312" s="62"/>
      <c r="F312" s="62"/>
    </row>
    <row r="313" spans="1:6" s="1" customFormat="1" ht="15.75" customHeight="1" x14ac:dyDescent="0.2">
      <c r="A313" s="130" t="s">
        <v>395</v>
      </c>
      <c r="B313" s="131"/>
      <c r="C313" s="131"/>
      <c r="D313" s="131"/>
      <c r="E313" s="131"/>
      <c r="F313" s="132"/>
    </row>
    <row r="314" spans="1:6" s="1" customFormat="1" ht="15.75" customHeight="1" x14ac:dyDescent="0.2">
      <c r="A314" s="73" t="s">
        <v>184</v>
      </c>
      <c r="B314" s="7">
        <v>6</v>
      </c>
      <c r="C314" s="20"/>
      <c r="D314" s="27">
        <f>B314*C314</f>
        <v>0</v>
      </c>
      <c r="E314" s="62"/>
      <c r="F314" s="62"/>
    </row>
    <row r="315" spans="1:6" s="1" customFormat="1" ht="15.75" customHeight="1" x14ac:dyDescent="0.2">
      <c r="A315" s="73" t="s">
        <v>185</v>
      </c>
      <c r="B315" s="7">
        <v>6</v>
      </c>
      <c r="C315" s="20"/>
      <c r="D315" s="27">
        <f>B315*C315</f>
        <v>0</v>
      </c>
      <c r="E315" s="62"/>
      <c r="F315" s="62"/>
    </row>
    <row r="316" spans="1:6" s="1" customFormat="1" ht="15.75" customHeight="1" x14ac:dyDescent="0.2">
      <c r="A316" s="73" t="s">
        <v>186</v>
      </c>
      <c r="B316" s="7">
        <v>6</v>
      </c>
      <c r="C316" s="20"/>
      <c r="D316" s="27">
        <f>B316*C316</f>
        <v>0</v>
      </c>
      <c r="E316" s="62"/>
      <c r="F316" s="62"/>
    </row>
    <row r="317" spans="1:6" s="1" customFormat="1" ht="15.75" customHeight="1" x14ac:dyDescent="0.2">
      <c r="A317" s="73" t="s">
        <v>68</v>
      </c>
      <c r="B317" s="7">
        <v>6</v>
      </c>
      <c r="C317" s="20"/>
      <c r="D317" s="27">
        <f>B317*C317</f>
        <v>0</v>
      </c>
      <c r="E317" s="62"/>
      <c r="F317" s="62"/>
    </row>
    <row r="318" spans="1:6" s="1" customFormat="1" ht="15.75" customHeight="1" x14ac:dyDescent="0.2">
      <c r="A318" s="73" t="s">
        <v>187</v>
      </c>
      <c r="B318" s="7">
        <v>6</v>
      </c>
      <c r="C318" s="20"/>
      <c r="D318" s="27">
        <f>B318*C318</f>
        <v>0</v>
      </c>
      <c r="E318" s="62"/>
      <c r="F318" s="62"/>
    </row>
    <row r="319" spans="1:6" s="1" customFormat="1" ht="15.75" customHeight="1" x14ac:dyDescent="0.2">
      <c r="A319" s="116" t="s">
        <v>263</v>
      </c>
      <c r="B319" s="116"/>
      <c r="C319" s="116"/>
      <c r="D319" s="116"/>
      <c r="E319" s="116"/>
      <c r="F319" s="116"/>
    </row>
    <row r="320" spans="1:6" s="3" customFormat="1" ht="15.75" customHeight="1" x14ac:dyDescent="0.2">
      <c r="A320" s="73" t="s">
        <v>396</v>
      </c>
      <c r="B320" s="7">
        <v>6</v>
      </c>
      <c r="C320" s="20"/>
      <c r="D320" s="27">
        <f>B320*C320</f>
        <v>0</v>
      </c>
      <c r="E320" s="62"/>
      <c r="F320" s="62"/>
    </row>
    <row r="321" spans="1:6" s="1" customFormat="1" ht="15.75" customHeight="1" x14ac:dyDescent="0.2">
      <c r="A321" s="73" t="s">
        <v>172</v>
      </c>
      <c r="B321" s="7">
        <v>6</v>
      </c>
      <c r="C321" s="20"/>
      <c r="D321" s="27">
        <f>B321*C321</f>
        <v>0</v>
      </c>
      <c r="E321" s="62"/>
      <c r="F321" s="62"/>
    </row>
    <row r="322" spans="1:6" s="1" customFormat="1" ht="15.75" customHeight="1" x14ac:dyDescent="0.2">
      <c r="A322" s="73" t="s">
        <v>72</v>
      </c>
      <c r="B322" s="7">
        <v>6</v>
      </c>
      <c r="C322" s="20"/>
      <c r="D322" s="27">
        <f>B322*C322</f>
        <v>0</v>
      </c>
      <c r="E322" s="62"/>
      <c r="F322" s="62"/>
    </row>
    <row r="323" spans="1:6" s="1" customFormat="1" ht="15.75" customHeight="1" x14ac:dyDescent="0.2">
      <c r="A323" s="73" t="s">
        <v>63</v>
      </c>
      <c r="B323" s="7">
        <v>6</v>
      </c>
      <c r="C323" s="20"/>
      <c r="D323" s="27">
        <f>B323*C323</f>
        <v>0</v>
      </c>
      <c r="E323" s="62"/>
      <c r="F323" s="62"/>
    </row>
    <row r="324" spans="1:6" ht="15.75" customHeight="1" x14ac:dyDescent="0.2">
      <c r="A324" s="130" t="s">
        <v>397</v>
      </c>
      <c r="B324" s="131"/>
      <c r="C324" s="131"/>
      <c r="D324" s="131"/>
      <c r="E324" s="131"/>
      <c r="F324" s="132"/>
    </row>
    <row r="325" spans="1:6" ht="15.75" customHeight="1" x14ac:dyDescent="0.2">
      <c r="A325" s="13" t="s">
        <v>178</v>
      </c>
      <c r="B325" s="7">
        <v>2</v>
      </c>
      <c r="C325" s="20"/>
      <c r="D325" s="27">
        <f t="shared" ref="D325:D330" si="18">B325*C325</f>
        <v>0</v>
      </c>
      <c r="E325" s="62"/>
      <c r="F325" s="62"/>
    </row>
    <row r="326" spans="1:6" ht="15.75" customHeight="1" x14ac:dyDescent="0.2">
      <c r="A326" s="13" t="s">
        <v>73</v>
      </c>
      <c r="B326" s="7">
        <v>2</v>
      </c>
      <c r="C326" s="20"/>
      <c r="D326" s="27">
        <f t="shared" si="18"/>
        <v>0</v>
      </c>
      <c r="E326" s="62"/>
      <c r="F326" s="62"/>
    </row>
    <row r="327" spans="1:6" ht="15.75" customHeight="1" x14ac:dyDescent="0.2">
      <c r="A327" s="13" t="s">
        <v>179</v>
      </c>
      <c r="B327" s="7">
        <v>2</v>
      </c>
      <c r="C327" s="20"/>
      <c r="D327" s="27">
        <f t="shared" si="18"/>
        <v>0</v>
      </c>
      <c r="E327" s="62"/>
      <c r="F327" s="62"/>
    </row>
    <row r="328" spans="1:6" ht="15.75" customHeight="1" x14ac:dyDescent="0.2">
      <c r="A328" s="13" t="s">
        <v>180</v>
      </c>
      <c r="B328" s="7">
        <v>2</v>
      </c>
      <c r="C328" s="20"/>
      <c r="D328" s="27">
        <f t="shared" si="18"/>
        <v>0</v>
      </c>
      <c r="E328" s="62"/>
      <c r="F328" s="62"/>
    </row>
    <row r="329" spans="1:6" ht="15.75" customHeight="1" x14ac:dyDescent="0.2">
      <c r="A329" s="73" t="s">
        <v>181</v>
      </c>
      <c r="B329" s="7">
        <v>2</v>
      </c>
      <c r="C329" s="20"/>
      <c r="D329" s="27">
        <f t="shared" si="18"/>
        <v>0</v>
      </c>
      <c r="E329" s="62"/>
      <c r="F329" s="62"/>
    </row>
    <row r="330" spans="1:6" s="39" customFormat="1" ht="15.75" customHeight="1" x14ac:dyDescent="0.2">
      <c r="A330" s="73" t="s">
        <v>398</v>
      </c>
      <c r="B330" s="7">
        <v>2</v>
      </c>
      <c r="C330" s="20"/>
      <c r="D330" s="27">
        <f t="shared" si="18"/>
        <v>0</v>
      </c>
      <c r="E330" s="62"/>
      <c r="F330" s="62"/>
    </row>
    <row r="331" spans="1:6" s="39" customFormat="1" ht="15.75" customHeight="1" x14ac:dyDescent="0.2">
      <c r="A331" s="134" t="s">
        <v>260</v>
      </c>
      <c r="B331" s="134"/>
      <c r="C331" s="135"/>
      <c r="D331" s="38">
        <f>SUM(D299:D306,D308:D312,D314:D323,D325:D328,D329:D330)</f>
        <v>0</v>
      </c>
      <c r="E331" s="63"/>
      <c r="F331" s="63"/>
    </row>
    <row r="332" spans="1:6" s="39" customFormat="1" ht="15.75" customHeight="1" x14ac:dyDescent="0.2">
      <c r="A332" s="92"/>
      <c r="B332" s="92"/>
      <c r="C332" s="60"/>
      <c r="D332" s="40"/>
      <c r="E332" s="63"/>
      <c r="F332" s="63"/>
    </row>
    <row r="333" spans="1:6" s="3" customFormat="1" ht="15.75" customHeight="1" x14ac:dyDescent="0.2">
      <c r="A333" s="59" t="s">
        <v>287</v>
      </c>
      <c r="B333" s="133"/>
      <c r="C333" s="133"/>
      <c r="D333" s="133"/>
      <c r="E333" s="133"/>
      <c r="F333" s="133"/>
    </row>
    <row r="334" spans="1:6" s="1" customFormat="1" ht="16.5" customHeight="1" x14ac:dyDescent="0.2">
      <c r="A334" s="116" t="s">
        <v>207</v>
      </c>
      <c r="B334" s="116"/>
      <c r="C334" s="116"/>
      <c r="D334" s="116"/>
      <c r="E334" s="116"/>
      <c r="F334" s="116"/>
    </row>
    <row r="335" spans="1:6" ht="16.5" customHeight="1" x14ac:dyDescent="0.2">
      <c r="A335" s="130" t="s">
        <v>189</v>
      </c>
      <c r="B335" s="131"/>
      <c r="C335" s="131"/>
      <c r="D335" s="131"/>
      <c r="E335" s="131"/>
      <c r="F335" s="132"/>
    </row>
    <row r="336" spans="1:6" ht="16.5" customHeight="1" x14ac:dyDescent="0.2">
      <c r="A336" s="73" t="s">
        <v>423</v>
      </c>
      <c r="B336" s="7">
        <v>1</v>
      </c>
      <c r="C336" s="20"/>
      <c r="D336" s="27">
        <f t="shared" ref="D336:D355" si="19">B336*C336</f>
        <v>0</v>
      </c>
      <c r="E336" s="62"/>
      <c r="F336" s="62"/>
    </row>
    <row r="337" spans="1:6" ht="16.5" customHeight="1" x14ac:dyDescent="0.2">
      <c r="A337" s="73" t="s">
        <v>424</v>
      </c>
      <c r="B337" s="7">
        <v>2</v>
      </c>
      <c r="C337" s="20"/>
      <c r="D337" s="27">
        <f t="shared" si="19"/>
        <v>0</v>
      </c>
      <c r="E337" s="62"/>
      <c r="F337" s="62"/>
    </row>
    <row r="338" spans="1:6" ht="16.5" customHeight="1" x14ac:dyDescent="0.2">
      <c r="A338" s="73" t="s">
        <v>184</v>
      </c>
      <c r="B338" s="7">
        <v>12</v>
      </c>
      <c r="C338" s="20"/>
      <c r="D338" s="27">
        <f t="shared" si="19"/>
        <v>0</v>
      </c>
      <c r="E338" s="62"/>
      <c r="F338" s="62"/>
    </row>
    <row r="339" spans="1:6" ht="16.5" customHeight="1" x14ac:dyDescent="0.2">
      <c r="A339" s="73" t="s">
        <v>185</v>
      </c>
      <c r="B339" s="7">
        <v>12</v>
      </c>
      <c r="C339" s="20"/>
      <c r="D339" s="27">
        <f t="shared" si="19"/>
        <v>0</v>
      </c>
      <c r="E339" s="62"/>
      <c r="F339" s="62"/>
    </row>
    <row r="340" spans="1:6" ht="16.5" customHeight="1" x14ac:dyDescent="0.2">
      <c r="A340" s="73" t="s">
        <v>186</v>
      </c>
      <c r="B340" s="7">
        <v>4</v>
      </c>
      <c r="C340" s="20"/>
      <c r="D340" s="27">
        <f t="shared" si="19"/>
        <v>0</v>
      </c>
      <c r="E340" s="62"/>
      <c r="F340" s="62"/>
    </row>
    <row r="341" spans="1:6" ht="16.5" customHeight="1" x14ac:dyDescent="0.2">
      <c r="A341" s="73" t="s">
        <v>68</v>
      </c>
      <c r="B341" s="7">
        <v>1</v>
      </c>
      <c r="C341" s="20"/>
      <c r="D341" s="27">
        <f t="shared" si="19"/>
        <v>0</v>
      </c>
      <c r="E341" s="62"/>
      <c r="F341" s="62"/>
    </row>
    <row r="342" spans="1:6" ht="16.5" customHeight="1" x14ac:dyDescent="0.2">
      <c r="A342" s="73" t="s">
        <v>396</v>
      </c>
      <c r="B342" s="7">
        <v>1</v>
      </c>
      <c r="C342" s="20"/>
      <c r="D342" s="27">
        <f t="shared" si="19"/>
        <v>0</v>
      </c>
      <c r="E342" s="62"/>
      <c r="F342" s="62"/>
    </row>
    <row r="343" spans="1:6" ht="16.5" customHeight="1" x14ac:dyDescent="0.2">
      <c r="A343" s="73" t="s">
        <v>177</v>
      </c>
      <c r="B343" s="7">
        <v>12</v>
      </c>
      <c r="C343" s="20"/>
      <c r="D343" s="27">
        <f t="shared" si="19"/>
        <v>0</v>
      </c>
      <c r="E343" s="62"/>
      <c r="F343" s="62"/>
    </row>
    <row r="344" spans="1:6" ht="16.5" customHeight="1" x14ac:dyDescent="0.2">
      <c r="A344" s="73" t="s">
        <v>63</v>
      </c>
      <c r="B344" s="7">
        <v>1</v>
      </c>
      <c r="C344" s="20"/>
      <c r="D344" s="27">
        <f t="shared" si="19"/>
        <v>0</v>
      </c>
      <c r="E344" s="62"/>
      <c r="F344" s="62"/>
    </row>
    <row r="345" spans="1:6" ht="16.5" customHeight="1" x14ac:dyDescent="0.2">
      <c r="A345" s="73" t="s">
        <v>178</v>
      </c>
      <c r="B345" s="7">
        <v>12</v>
      </c>
      <c r="C345" s="20"/>
      <c r="D345" s="27">
        <f t="shared" si="19"/>
        <v>0</v>
      </c>
      <c r="E345" s="62"/>
      <c r="F345" s="62"/>
    </row>
    <row r="346" spans="1:6" ht="16.5" customHeight="1" x14ac:dyDescent="0.2">
      <c r="A346" s="73" t="s">
        <v>73</v>
      </c>
      <c r="B346" s="7">
        <v>1</v>
      </c>
      <c r="C346" s="20"/>
      <c r="D346" s="27">
        <f t="shared" si="19"/>
        <v>0</v>
      </c>
      <c r="E346" s="62"/>
      <c r="F346" s="62"/>
    </row>
    <row r="347" spans="1:6" ht="16.5" customHeight="1" x14ac:dyDescent="0.2">
      <c r="A347" s="73" t="s">
        <v>74</v>
      </c>
      <c r="B347" s="7">
        <v>1</v>
      </c>
      <c r="C347" s="20"/>
      <c r="D347" s="27">
        <f t="shared" si="19"/>
        <v>0</v>
      </c>
      <c r="E347" s="62"/>
      <c r="F347" s="62"/>
    </row>
    <row r="348" spans="1:6" ht="16.5" customHeight="1" x14ac:dyDescent="0.2">
      <c r="A348" s="73" t="s">
        <v>425</v>
      </c>
      <c r="B348" s="7">
        <v>1</v>
      </c>
      <c r="C348" s="20"/>
      <c r="D348" s="27">
        <f t="shared" si="19"/>
        <v>0</v>
      </c>
      <c r="E348" s="62"/>
      <c r="F348" s="62"/>
    </row>
    <row r="349" spans="1:6" ht="16.5" customHeight="1" x14ac:dyDescent="0.2">
      <c r="A349" s="73" t="s">
        <v>179</v>
      </c>
      <c r="B349" s="7">
        <v>1</v>
      </c>
      <c r="C349" s="20"/>
      <c r="D349" s="27">
        <f t="shared" si="19"/>
        <v>0</v>
      </c>
      <c r="E349" s="62"/>
      <c r="F349" s="62"/>
    </row>
    <row r="350" spans="1:6" ht="16.5" customHeight="1" x14ac:dyDescent="0.2">
      <c r="A350" s="13" t="s">
        <v>180</v>
      </c>
      <c r="B350" s="7">
        <v>1</v>
      </c>
      <c r="C350" s="20"/>
      <c r="D350" s="27">
        <f t="shared" si="19"/>
        <v>0</v>
      </c>
      <c r="E350" s="62"/>
      <c r="F350" s="62"/>
    </row>
    <row r="351" spans="1:6" ht="16.5" customHeight="1" x14ac:dyDescent="0.2">
      <c r="A351" s="13" t="s">
        <v>57</v>
      </c>
      <c r="B351" s="7">
        <v>1</v>
      </c>
      <c r="C351" s="20"/>
      <c r="D351" s="27">
        <f t="shared" si="19"/>
        <v>0</v>
      </c>
      <c r="E351" s="62"/>
      <c r="F351" s="62"/>
    </row>
    <row r="352" spans="1:6" ht="16.5" customHeight="1" x14ac:dyDescent="0.2">
      <c r="A352" s="13" t="s">
        <v>181</v>
      </c>
      <c r="B352" s="7">
        <v>1</v>
      </c>
      <c r="C352" s="20"/>
      <c r="D352" s="27">
        <f t="shared" si="19"/>
        <v>0</v>
      </c>
      <c r="E352" s="62"/>
      <c r="F352" s="62"/>
    </row>
    <row r="353" spans="1:6" ht="16.5" customHeight="1" x14ac:dyDescent="0.2">
      <c r="A353" s="13" t="s">
        <v>69</v>
      </c>
      <c r="B353" s="7">
        <v>1</v>
      </c>
      <c r="C353" s="20"/>
      <c r="D353" s="27">
        <f t="shared" si="19"/>
        <v>0</v>
      </c>
      <c r="E353" s="62"/>
      <c r="F353" s="62"/>
    </row>
    <row r="354" spans="1:6" ht="16.5" customHeight="1" x14ac:dyDescent="0.2">
      <c r="A354" s="73" t="s">
        <v>399</v>
      </c>
      <c r="B354" s="7">
        <v>1</v>
      </c>
      <c r="C354" s="20"/>
      <c r="D354" s="27">
        <f t="shared" si="19"/>
        <v>0</v>
      </c>
      <c r="E354" s="62"/>
      <c r="F354" s="62"/>
    </row>
    <row r="355" spans="1:6" s="1" customFormat="1" ht="16.5" customHeight="1" x14ac:dyDescent="0.2">
      <c r="A355" s="13" t="s">
        <v>188</v>
      </c>
      <c r="B355" s="7">
        <v>1</v>
      </c>
      <c r="C355" s="20"/>
      <c r="D355" s="27">
        <f t="shared" si="19"/>
        <v>0</v>
      </c>
      <c r="E355" s="62"/>
      <c r="F355" s="62"/>
    </row>
    <row r="356" spans="1:6" ht="16.5" customHeight="1" x14ac:dyDescent="0.2">
      <c r="A356" s="130" t="s">
        <v>189</v>
      </c>
      <c r="B356" s="131"/>
      <c r="C356" s="131"/>
      <c r="D356" s="131"/>
      <c r="E356" s="131"/>
      <c r="F356" s="132"/>
    </row>
    <row r="357" spans="1:6" ht="16.5" customHeight="1" x14ac:dyDescent="0.2">
      <c r="A357" s="13" t="s">
        <v>182</v>
      </c>
      <c r="B357" s="7">
        <v>1</v>
      </c>
      <c r="C357" s="20"/>
      <c r="D357" s="27">
        <f>B357*C357</f>
        <v>0</v>
      </c>
      <c r="E357" s="62"/>
      <c r="F357" s="62"/>
    </row>
    <row r="358" spans="1:6" s="39" customFormat="1" ht="16.5" customHeight="1" x14ac:dyDescent="0.2">
      <c r="A358" s="13" t="s">
        <v>183</v>
      </c>
      <c r="B358" s="7">
        <v>1</v>
      </c>
      <c r="C358" s="20"/>
      <c r="D358" s="27">
        <f>B358*C358</f>
        <v>0</v>
      </c>
      <c r="E358" s="62"/>
      <c r="F358" s="62"/>
    </row>
    <row r="359" spans="1:6" ht="16.5" customHeight="1" x14ac:dyDescent="0.2">
      <c r="A359" s="130" t="s">
        <v>448</v>
      </c>
      <c r="B359" s="131"/>
      <c r="C359" s="131"/>
      <c r="D359" s="131"/>
      <c r="E359" s="131"/>
      <c r="F359" s="132"/>
    </row>
    <row r="360" spans="1:6" ht="16.5" customHeight="1" x14ac:dyDescent="0.2">
      <c r="A360" s="73" t="s">
        <v>184</v>
      </c>
      <c r="B360" s="7">
        <v>6</v>
      </c>
      <c r="C360" s="20"/>
      <c r="D360" s="27">
        <f>B360*C360</f>
        <v>0</v>
      </c>
      <c r="E360" s="62"/>
      <c r="F360" s="62"/>
    </row>
    <row r="361" spans="1:6" s="39" customFormat="1" ht="16.5" customHeight="1" x14ac:dyDescent="0.2">
      <c r="A361" s="73" t="s">
        <v>185</v>
      </c>
      <c r="B361" s="7">
        <v>6</v>
      </c>
      <c r="C361" s="20"/>
      <c r="D361" s="27">
        <f>B361*C361</f>
        <v>0</v>
      </c>
      <c r="E361" s="62"/>
      <c r="F361" s="62"/>
    </row>
    <row r="362" spans="1:6" s="1" customFormat="1" ht="15.75" customHeight="1" x14ac:dyDescent="0.2">
      <c r="A362" s="116" t="s">
        <v>449</v>
      </c>
      <c r="B362" s="116"/>
      <c r="C362" s="116"/>
      <c r="D362" s="116"/>
      <c r="E362" s="116"/>
      <c r="F362" s="116"/>
    </row>
    <row r="363" spans="1:6" ht="16.5" customHeight="1" x14ac:dyDescent="0.2">
      <c r="A363" s="73" t="s">
        <v>68</v>
      </c>
      <c r="B363" s="7">
        <v>2</v>
      </c>
      <c r="C363" s="20"/>
      <c r="D363" s="27">
        <f>B363*C363</f>
        <v>0</v>
      </c>
      <c r="E363" s="62"/>
      <c r="F363" s="62"/>
    </row>
    <row r="364" spans="1:6" s="39" customFormat="1" ht="16.5" customHeight="1" x14ac:dyDescent="0.2">
      <c r="A364" s="73" t="s">
        <v>177</v>
      </c>
      <c r="B364" s="7">
        <v>6</v>
      </c>
      <c r="C364" s="20"/>
      <c r="D364" s="27">
        <f>B364*C364</f>
        <v>0</v>
      </c>
      <c r="E364" s="62"/>
      <c r="F364" s="62"/>
    </row>
    <row r="365" spans="1:6" s="39" customFormat="1" ht="16.5" customHeight="1" x14ac:dyDescent="0.2">
      <c r="A365" s="134" t="s">
        <v>261</v>
      </c>
      <c r="B365" s="134"/>
      <c r="C365" s="135"/>
      <c r="D365" s="38">
        <f>SUM(D336:D355,D357:D358,D360:D364)</f>
        <v>0</v>
      </c>
      <c r="E365" s="63"/>
      <c r="F365" s="63"/>
    </row>
    <row r="366" spans="1:6" s="39" customFormat="1" ht="16.5" customHeight="1" x14ac:dyDescent="0.2">
      <c r="A366" s="92"/>
      <c r="B366" s="92"/>
      <c r="C366" s="60"/>
      <c r="D366" s="40"/>
      <c r="E366" s="63"/>
      <c r="F366" s="63"/>
    </row>
    <row r="367" spans="1:6" ht="16.5" customHeight="1" x14ac:dyDescent="0.2">
      <c r="A367" s="59" t="s">
        <v>288</v>
      </c>
      <c r="B367" s="138"/>
      <c r="C367" s="139"/>
      <c r="D367" s="139"/>
      <c r="E367" s="139"/>
      <c r="F367" s="140"/>
    </row>
    <row r="368" spans="1:6" s="3" customFormat="1" ht="16.5" customHeight="1" x14ac:dyDescent="0.2">
      <c r="A368" s="35"/>
      <c r="B368" s="29"/>
      <c r="C368" s="18"/>
      <c r="D368" s="36"/>
      <c r="E368" s="64"/>
      <c r="F368" s="64"/>
    </row>
    <row r="369" spans="1:6" s="1" customFormat="1" ht="15.75" customHeight="1" x14ac:dyDescent="0.2">
      <c r="A369" s="116" t="s">
        <v>402</v>
      </c>
      <c r="B369" s="116"/>
      <c r="C369" s="116"/>
      <c r="D369" s="116"/>
      <c r="E369" s="116"/>
      <c r="F369" s="116"/>
    </row>
    <row r="370" spans="1:6" ht="15.75" customHeight="1" x14ac:dyDescent="0.2">
      <c r="A370" s="130" t="s">
        <v>400</v>
      </c>
      <c r="B370" s="131"/>
      <c r="C370" s="131"/>
      <c r="D370" s="131"/>
      <c r="E370" s="131"/>
      <c r="F370" s="132"/>
    </row>
    <row r="371" spans="1:6" ht="15.75" customHeight="1" x14ac:dyDescent="0.2">
      <c r="A371" s="13" t="s">
        <v>190</v>
      </c>
      <c r="B371" s="7">
        <v>50</v>
      </c>
      <c r="C371" s="20"/>
      <c r="D371" s="27">
        <f t="shared" ref="D371:D379" si="20">B371*C371</f>
        <v>0</v>
      </c>
      <c r="E371" s="62"/>
      <c r="F371" s="62"/>
    </row>
    <row r="372" spans="1:6" ht="15.75" customHeight="1" x14ac:dyDescent="0.2">
      <c r="A372" s="13" t="s">
        <v>191</v>
      </c>
      <c r="B372" s="7">
        <v>50</v>
      </c>
      <c r="C372" s="20"/>
      <c r="D372" s="27">
        <f t="shared" si="20"/>
        <v>0</v>
      </c>
      <c r="E372" s="62"/>
      <c r="F372" s="62"/>
    </row>
    <row r="373" spans="1:6" ht="15.75" customHeight="1" x14ac:dyDescent="0.2">
      <c r="A373" s="13" t="s">
        <v>192</v>
      </c>
      <c r="B373" s="7">
        <v>50</v>
      </c>
      <c r="C373" s="20"/>
      <c r="D373" s="27">
        <f t="shared" si="20"/>
        <v>0</v>
      </c>
      <c r="E373" s="62"/>
      <c r="F373" s="62"/>
    </row>
    <row r="374" spans="1:6" ht="15.75" customHeight="1" x14ac:dyDescent="0.2">
      <c r="A374" s="13" t="s">
        <v>193</v>
      </c>
      <c r="B374" s="7">
        <v>50</v>
      </c>
      <c r="C374" s="20"/>
      <c r="D374" s="27">
        <f t="shared" si="20"/>
        <v>0</v>
      </c>
      <c r="E374" s="62"/>
      <c r="F374" s="62"/>
    </row>
    <row r="375" spans="1:6" ht="15.75" customHeight="1" x14ac:dyDescent="0.2">
      <c r="A375" s="13" t="s">
        <v>194</v>
      </c>
      <c r="B375" s="7">
        <v>12</v>
      </c>
      <c r="C375" s="20"/>
      <c r="D375" s="27">
        <f t="shared" si="20"/>
        <v>0</v>
      </c>
      <c r="E375" s="62"/>
      <c r="F375" s="62"/>
    </row>
    <row r="376" spans="1:6" ht="15.75" customHeight="1" x14ac:dyDescent="0.2">
      <c r="A376" s="13" t="s">
        <v>195</v>
      </c>
      <c r="B376" s="7">
        <v>12</v>
      </c>
      <c r="C376" s="20"/>
      <c r="D376" s="27">
        <f t="shared" si="20"/>
        <v>0</v>
      </c>
      <c r="E376" s="62"/>
      <c r="F376" s="62"/>
    </row>
    <row r="377" spans="1:6" s="1" customFormat="1" ht="15.75" customHeight="1" x14ac:dyDescent="0.2">
      <c r="A377" s="13" t="s">
        <v>196</v>
      </c>
      <c r="B377" s="7">
        <v>50</v>
      </c>
      <c r="C377" s="20"/>
      <c r="D377" s="27">
        <f t="shared" si="20"/>
        <v>0</v>
      </c>
      <c r="E377" s="62"/>
      <c r="F377" s="62"/>
    </row>
    <row r="378" spans="1:6" ht="15.75" customHeight="1" x14ac:dyDescent="0.2">
      <c r="A378" s="130" t="s">
        <v>401</v>
      </c>
      <c r="B378" s="131"/>
      <c r="C378" s="131"/>
      <c r="D378" s="131"/>
      <c r="E378" s="131"/>
      <c r="F378" s="132"/>
    </row>
    <row r="379" spans="1:6" s="1" customFormat="1" ht="15.75" customHeight="1" x14ac:dyDescent="0.2">
      <c r="A379" s="13" t="s">
        <v>317</v>
      </c>
      <c r="B379" s="7">
        <v>12</v>
      </c>
      <c r="C379" s="20"/>
      <c r="D379" s="27">
        <f t="shared" si="20"/>
        <v>0</v>
      </c>
      <c r="E379" s="62"/>
      <c r="F379" s="62"/>
    </row>
    <row r="380" spans="1:6" ht="15.75" customHeight="1" x14ac:dyDescent="0.2">
      <c r="A380" s="130" t="s">
        <v>197</v>
      </c>
      <c r="B380" s="131"/>
      <c r="C380" s="131"/>
      <c r="D380" s="131"/>
      <c r="E380" s="131"/>
      <c r="F380" s="132"/>
    </row>
    <row r="381" spans="1:6" ht="15.75" customHeight="1" x14ac:dyDescent="0.2">
      <c r="A381" s="13" t="s">
        <v>198</v>
      </c>
      <c r="B381" s="7">
        <v>50</v>
      </c>
      <c r="C381" s="20"/>
      <c r="D381" s="27">
        <f>B381*C381</f>
        <v>0</v>
      </c>
      <c r="E381" s="62"/>
      <c r="F381" s="62"/>
    </row>
    <row r="382" spans="1:6" ht="15.75" customHeight="1" x14ac:dyDescent="0.2">
      <c r="A382" s="13" t="s">
        <v>48</v>
      </c>
      <c r="B382" s="7">
        <v>50</v>
      </c>
      <c r="C382" s="20"/>
      <c r="D382" s="27">
        <f>B382*C382</f>
        <v>0</v>
      </c>
      <c r="E382" s="62"/>
      <c r="F382" s="62"/>
    </row>
    <row r="383" spans="1:6" ht="15.75" customHeight="1" x14ac:dyDescent="0.2">
      <c r="A383" s="13" t="s">
        <v>49</v>
      </c>
      <c r="B383" s="7">
        <v>50</v>
      </c>
      <c r="C383" s="20"/>
      <c r="D383" s="27">
        <f>B383*C383</f>
        <v>0</v>
      </c>
      <c r="E383" s="62"/>
      <c r="F383" s="62"/>
    </row>
    <row r="384" spans="1:6" s="39" customFormat="1" ht="15.75" customHeight="1" x14ac:dyDescent="0.2">
      <c r="A384" s="13" t="s">
        <v>35</v>
      </c>
      <c r="B384" s="7">
        <v>50</v>
      </c>
      <c r="C384" s="20"/>
      <c r="D384" s="27">
        <f>B384*C384</f>
        <v>0</v>
      </c>
      <c r="E384" s="62"/>
      <c r="F384" s="62"/>
    </row>
    <row r="385" spans="1:6" s="39" customFormat="1" ht="15.75" customHeight="1" x14ac:dyDescent="0.2">
      <c r="A385" s="134" t="s">
        <v>262</v>
      </c>
      <c r="B385" s="134"/>
      <c r="C385" s="135"/>
      <c r="D385" s="38">
        <f>SUM(D381:D384,D371:D377,D379)</f>
        <v>0</v>
      </c>
      <c r="E385" s="63"/>
      <c r="F385" s="63"/>
    </row>
    <row r="386" spans="1:6" ht="15.75" customHeight="1" x14ac:dyDescent="0.2">
      <c r="A386" s="92"/>
      <c r="B386" s="92"/>
      <c r="C386" s="60"/>
      <c r="D386" s="40"/>
      <c r="E386" s="63"/>
      <c r="F386" s="63"/>
    </row>
    <row r="387" spans="1:6" s="3" customFormat="1" ht="15.75" customHeight="1" x14ac:dyDescent="0.2">
      <c r="A387" s="59" t="s">
        <v>289</v>
      </c>
      <c r="B387" s="137"/>
      <c r="C387" s="137"/>
      <c r="D387" s="137"/>
      <c r="E387" s="137"/>
      <c r="F387" s="137"/>
    </row>
    <row r="388" spans="1:6" s="98" customFormat="1" ht="15.75" customHeight="1" x14ac:dyDescent="0.2">
      <c r="A388" s="116" t="s">
        <v>374</v>
      </c>
      <c r="B388" s="116"/>
      <c r="C388" s="116"/>
      <c r="D388" s="116"/>
      <c r="E388" s="116"/>
      <c r="F388" s="116"/>
    </row>
    <row r="389" spans="1:6" ht="15.75" customHeight="1" x14ac:dyDescent="0.2">
      <c r="A389" s="130" t="s">
        <v>403</v>
      </c>
      <c r="B389" s="131"/>
      <c r="C389" s="131"/>
      <c r="D389" s="131"/>
      <c r="E389" s="131"/>
      <c r="F389" s="132"/>
    </row>
    <row r="390" spans="1:6" ht="15.75" customHeight="1" x14ac:dyDescent="0.2">
      <c r="A390" s="73" t="s">
        <v>404</v>
      </c>
      <c r="B390" s="7">
        <v>6</v>
      </c>
      <c r="C390" s="20"/>
      <c r="D390" s="27">
        <f>B390*C390</f>
        <v>0</v>
      </c>
      <c r="E390" s="62"/>
      <c r="F390" s="62"/>
    </row>
    <row r="391" spans="1:6" ht="15.75" customHeight="1" x14ac:dyDescent="0.2">
      <c r="A391" s="73" t="s">
        <v>405</v>
      </c>
      <c r="B391" s="7">
        <v>6</v>
      </c>
      <c r="C391" s="20"/>
      <c r="D391" s="27">
        <f>B391*C391</f>
        <v>0</v>
      </c>
      <c r="E391" s="62"/>
      <c r="F391" s="62"/>
    </row>
    <row r="392" spans="1:6" ht="15.75" customHeight="1" x14ac:dyDescent="0.2">
      <c r="A392" s="73" t="s">
        <v>406</v>
      </c>
      <c r="B392" s="7">
        <v>6</v>
      </c>
      <c r="C392" s="20"/>
      <c r="D392" s="27">
        <f>B392*C392</f>
        <v>0</v>
      </c>
      <c r="E392" s="62"/>
      <c r="F392" s="62"/>
    </row>
    <row r="393" spans="1:6" ht="15.75" customHeight="1" x14ac:dyDescent="0.2">
      <c r="A393" s="73" t="s">
        <v>407</v>
      </c>
      <c r="B393" s="7">
        <v>6</v>
      </c>
      <c r="C393" s="20"/>
      <c r="D393" s="27">
        <f>B393*C393</f>
        <v>0</v>
      </c>
      <c r="E393" s="62"/>
      <c r="F393" s="62"/>
    </row>
    <row r="394" spans="1:6" ht="15.75" customHeight="1" x14ac:dyDescent="0.2">
      <c r="A394" s="73" t="s">
        <v>408</v>
      </c>
      <c r="B394" s="7">
        <v>6</v>
      </c>
      <c r="C394" s="20"/>
      <c r="D394" s="27">
        <f>B394*C394</f>
        <v>0</v>
      </c>
      <c r="E394" s="62"/>
      <c r="F394" s="62"/>
    </row>
    <row r="395" spans="1:6" ht="15.75" customHeight="1" x14ac:dyDescent="0.2">
      <c r="A395" s="73" t="s">
        <v>409</v>
      </c>
      <c r="B395" s="7">
        <v>6</v>
      </c>
      <c r="C395" s="20"/>
      <c r="D395" s="27">
        <f t="shared" ref="D395:D399" si="21">B395*C395</f>
        <v>0</v>
      </c>
      <c r="E395" s="62"/>
      <c r="F395" s="62"/>
    </row>
    <row r="396" spans="1:6" ht="15.75" customHeight="1" x14ac:dyDescent="0.2">
      <c r="A396" s="73" t="s">
        <v>410</v>
      </c>
      <c r="B396" s="7">
        <v>6</v>
      </c>
      <c r="C396" s="20"/>
      <c r="D396" s="27">
        <f t="shared" si="21"/>
        <v>0</v>
      </c>
      <c r="E396" s="62"/>
      <c r="F396" s="62"/>
    </row>
    <row r="397" spans="1:6" ht="15.75" customHeight="1" x14ac:dyDescent="0.2">
      <c r="A397" s="73" t="s">
        <v>411</v>
      </c>
      <c r="B397" s="7">
        <v>6</v>
      </c>
      <c r="C397" s="20"/>
      <c r="D397" s="27">
        <f t="shared" si="21"/>
        <v>0</v>
      </c>
      <c r="E397" s="62"/>
      <c r="F397" s="62"/>
    </row>
    <row r="398" spans="1:6" ht="15.75" customHeight="1" x14ac:dyDescent="0.2">
      <c r="A398" s="73" t="s">
        <v>412</v>
      </c>
      <c r="B398" s="7">
        <v>6</v>
      </c>
      <c r="C398" s="20"/>
      <c r="D398" s="27">
        <f t="shared" si="21"/>
        <v>0</v>
      </c>
      <c r="E398" s="62"/>
      <c r="F398" s="62"/>
    </row>
    <row r="399" spans="1:6" ht="15.75" customHeight="1" x14ac:dyDescent="0.2">
      <c r="A399" s="73" t="s">
        <v>413</v>
      </c>
      <c r="B399" s="7">
        <v>6</v>
      </c>
      <c r="C399" s="20"/>
      <c r="D399" s="27">
        <f t="shared" si="21"/>
        <v>0</v>
      </c>
      <c r="E399" s="62"/>
      <c r="F399" s="62"/>
    </row>
    <row r="400" spans="1:6" ht="15.75" customHeight="1" x14ac:dyDescent="0.2">
      <c r="A400" s="151" t="s">
        <v>414</v>
      </c>
      <c r="B400" s="151"/>
      <c r="C400" s="152"/>
      <c r="D400" s="27">
        <f>SUM(D390:D399)</f>
        <v>0</v>
      </c>
    </row>
    <row r="402" spans="1:6" ht="15.75" customHeight="1" x14ac:dyDescent="0.2">
      <c r="A402" s="59" t="s">
        <v>377</v>
      </c>
      <c r="B402" s="137"/>
      <c r="C402" s="137"/>
      <c r="D402" s="137"/>
      <c r="E402" s="137"/>
      <c r="F402" s="137"/>
    </row>
    <row r="403" spans="1:6" ht="15.75" customHeight="1" x14ac:dyDescent="0.2">
      <c r="A403" s="59"/>
      <c r="B403" s="90"/>
      <c r="C403" s="90"/>
      <c r="D403" s="90"/>
      <c r="E403" s="90"/>
      <c r="F403" s="90"/>
    </row>
    <row r="405" spans="1:6" ht="15.75" customHeight="1" x14ac:dyDescent="0.2">
      <c r="A405" s="141" t="s">
        <v>290</v>
      </c>
      <c r="B405" s="142"/>
      <c r="C405" s="143"/>
      <c r="D405" s="143"/>
      <c r="E405" s="143"/>
      <c r="F405" s="144"/>
    </row>
    <row r="406" spans="1:6" ht="15.75" customHeight="1" x14ac:dyDescent="0.2">
      <c r="A406" s="141"/>
      <c r="B406" s="145"/>
      <c r="C406" s="146"/>
      <c r="D406" s="146"/>
      <c r="E406" s="146"/>
      <c r="F406" s="147"/>
    </row>
    <row r="407" spans="1:6" ht="15.75" customHeight="1" x14ac:dyDescent="0.2">
      <c r="A407" s="141"/>
      <c r="B407" s="148"/>
      <c r="C407" s="149"/>
      <c r="D407" s="149"/>
      <c r="E407" s="149"/>
      <c r="F407" s="150"/>
    </row>
  </sheetData>
  <sheetProtection password="C7DA" sheet="1" objects="1" scenarios="1" selectLockedCells="1"/>
  <mergeCells count="96">
    <mergeCell ref="A356:F356"/>
    <mergeCell ref="A362:F362"/>
    <mergeCell ref="A31:C31"/>
    <mergeCell ref="A1:F1"/>
    <mergeCell ref="A4:F4"/>
    <mergeCell ref="A5:F5"/>
    <mergeCell ref="A24:F24"/>
    <mergeCell ref="A29:F29"/>
    <mergeCell ref="A79:F79"/>
    <mergeCell ref="B33:F33"/>
    <mergeCell ref="A34:F34"/>
    <mergeCell ref="A35:F35"/>
    <mergeCell ref="A40:F40"/>
    <mergeCell ref="A45:F45"/>
    <mergeCell ref="A47:C47"/>
    <mergeCell ref="B49:F49"/>
    <mergeCell ref="A50:F50"/>
    <mergeCell ref="A51:F51"/>
    <mergeCell ref="A62:F62"/>
    <mergeCell ref="A73:F73"/>
    <mergeCell ref="A130:F130"/>
    <mergeCell ref="A83:F83"/>
    <mergeCell ref="A89:C89"/>
    <mergeCell ref="B91:F91"/>
    <mergeCell ref="A92:F92"/>
    <mergeCell ref="A93:F93"/>
    <mergeCell ref="A100:F100"/>
    <mergeCell ref="A107:F107"/>
    <mergeCell ref="A114:F114"/>
    <mergeCell ref="A119:F119"/>
    <mergeCell ref="A120:F120"/>
    <mergeCell ref="A124:F124"/>
    <mergeCell ref="B182:F182"/>
    <mergeCell ref="A136:C136"/>
    <mergeCell ref="B138:F138"/>
    <mergeCell ref="A139:F139"/>
    <mergeCell ref="A140:F140"/>
    <mergeCell ref="A150:F150"/>
    <mergeCell ref="A157:C157"/>
    <mergeCell ref="B159:F159"/>
    <mergeCell ref="A161:F161"/>
    <mergeCell ref="A167:C167"/>
    <mergeCell ref="B169:F169"/>
    <mergeCell ref="A180:C180"/>
    <mergeCell ref="A237:F237"/>
    <mergeCell ref="A193:C193"/>
    <mergeCell ref="B195:F195"/>
    <mergeCell ref="A206:C206"/>
    <mergeCell ref="B208:F208"/>
    <mergeCell ref="A219:C219"/>
    <mergeCell ref="B221:F221"/>
    <mergeCell ref="A223:F223"/>
    <mergeCell ref="A224:F224"/>
    <mergeCell ref="A228:F228"/>
    <mergeCell ref="A233:C233"/>
    <mergeCell ref="B235:F235"/>
    <mergeCell ref="A290:F290"/>
    <mergeCell ref="A243:C243"/>
    <mergeCell ref="B245:F245"/>
    <mergeCell ref="A247:F247"/>
    <mergeCell ref="A248:F248"/>
    <mergeCell ref="A253:F253"/>
    <mergeCell ref="A256:F256"/>
    <mergeCell ref="A259:C259"/>
    <mergeCell ref="B261:F261"/>
    <mergeCell ref="A263:F263"/>
    <mergeCell ref="A264:F264"/>
    <mergeCell ref="A281:F281"/>
    <mergeCell ref="A335:F335"/>
    <mergeCell ref="A293:C293"/>
    <mergeCell ref="B295:F295"/>
    <mergeCell ref="A297:F297"/>
    <mergeCell ref="A298:F298"/>
    <mergeCell ref="A307:F307"/>
    <mergeCell ref="A313:F313"/>
    <mergeCell ref="A319:F319"/>
    <mergeCell ref="A324:F324"/>
    <mergeCell ref="A331:C331"/>
    <mergeCell ref="B333:F333"/>
    <mergeCell ref="A334:F334"/>
    <mergeCell ref="B402:F402"/>
    <mergeCell ref="A405:A407"/>
    <mergeCell ref="B405:F407"/>
    <mergeCell ref="A2:F2"/>
    <mergeCell ref="A380:F380"/>
    <mergeCell ref="A385:C385"/>
    <mergeCell ref="B387:F387"/>
    <mergeCell ref="A388:F388"/>
    <mergeCell ref="A389:F389"/>
    <mergeCell ref="A400:C400"/>
    <mergeCell ref="A359:F359"/>
    <mergeCell ref="A365:C365"/>
    <mergeCell ref="B367:F367"/>
    <mergeCell ref="A369:F369"/>
    <mergeCell ref="A370:F370"/>
    <mergeCell ref="A378:F378"/>
  </mergeCells>
  <printOptions horizontalCentered="1"/>
  <pageMargins left="0.25" right="0.25" top="0.6" bottom="0.75" header="0.25" footer="0.1"/>
  <pageSetup scale="95" orientation="landscape" r:id="rId1"/>
  <headerFooter alignWithMargins="0">
    <oddHeader xml:space="preserve">&amp;C&amp;"Arial,Bold"&amp;12ATTACHMENT E
BID PRICING FORM - MISCELLANEOUS DISTRIBUTION MATERIALS&amp;10
</oddHeader>
    <oddFooter>&amp;L&amp;11Company Name__________________________
&amp;8
Attachment E - Bid Submittal Form - Water System Pipe, Fittings and Appurtenances (RFB #PUR0117-159)&amp;C&amp;11
      Initial_____     Date_________________
&amp;8
&amp;R&amp;8
Page &amp;P of &amp;N</oddFooter>
  </headerFooter>
  <rowBreaks count="14" manualBreakCount="14">
    <brk id="49" max="5" man="1"/>
    <brk id="91" max="5" man="1"/>
    <brk id="118" max="5" man="1"/>
    <brk id="138" max="5" man="1"/>
    <brk id="160" max="5" man="1"/>
    <brk id="183" max="5" man="1"/>
    <brk id="209" max="5" man="1"/>
    <brk id="236" max="5" man="1"/>
    <brk id="262" max="5" man="1"/>
    <brk id="289" max="5" man="1"/>
    <brk id="318" max="5" man="1"/>
    <brk id="333" max="5" man="1"/>
    <brk id="368" max="5" man="1"/>
    <brk id="387"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8"/>
  <sheetViews>
    <sheetView showZeros="0" zoomScale="90" zoomScaleNormal="75" zoomScaleSheetLayoutView="75" workbookViewId="0">
      <pane ySplit="3" topLeftCell="A4" activePane="bottomLeft" state="frozen"/>
      <selection activeCell="A5" sqref="C5"/>
      <selection pane="bottomLeft" activeCell="C5" sqref="C5"/>
    </sheetView>
  </sheetViews>
  <sheetFormatPr defaultColWidth="40.7109375" defaultRowHeight="17.100000000000001" customHeight="1" x14ac:dyDescent="0.2"/>
  <cols>
    <col min="1" max="1" width="56.7109375" style="1" customWidth="1"/>
    <col min="2" max="2" width="11.5703125" style="11" bestFit="1" customWidth="1"/>
    <col min="3" max="3" width="10.28515625" style="19" bestFit="1" customWidth="1"/>
    <col min="4" max="4" width="12.28515625" style="18" bestFit="1" customWidth="1"/>
    <col min="5" max="5" width="20.7109375" style="64" customWidth="1"/>
    <col min="6" max="6" width="28.5703125" style="64" customWidth="1"/>
    <col min="7" max="16384" width="40.7109375" style="1"/>
  </cols>
  <sheetData>
    <row r="1" spans="1:6" s="47" customFormat="1" ht="57" customHeight="1" x14ac:dyDescent="0.2">
      <c r="A1" s="157" t="s">
        <v>373</v>
      </c>
      <c r="B1" s="157"/>
      <c r="C1" s="157"/>
      <c r="D1" s="157"/>
      <c r="E1" s="157"/>
      <c r="F1" s="157"/>
    </row>
    <row r="2" spans="1:6" ht="17.100000000000001" customHeight="1" x14ac:dyDescent="0.25">
      <c r="A2" s="158" t="s">
        <v>264</v>
      </c>
      <c r="B2" s="158"/>
      <c r="C2" s="158"/>
      <c r="D2" s="158"/>
      <c r="E2" s="158"/>
      <c r="F2" s="158"/>
    </row>
    <row r="3" spans="1:6" s="37" customFormat="1" ht="24" x14ac:dyDescent="0.2">
      <c r="A3" s="25" t="s">
        <v>1</v>
      </c>
      <c r="B3" s="45" t="s">
        <v>232</v>
      </c>
      <c r="C3" s="46" t="s">
        <v>230</v>
      </c>
      <c r="D3" s="46" t="s">
        <v>239</v>
      </c>
      <c r="E3" s="61" t="s">
        <v>231</v>
      </c>
      <c r="F3" s="61" t="s">
        <v>209</v>
      </c>
    </row>
    <row r="4" spans="1:6" ht="12.75" x14ac:dyDescent="0.2">
      <c r="A4" s="159" t="s">
        <v>210</v>
      </c>
      <c r="B4" s="160"/>
      <c r="C4" s="160"/>
      <c r="D4" s="160"/>
      <c r="E4" s="160"/>
      <c r="F4" s="161"/>
    </row>
    <row r="5" spans="1:6" ht="17.25" customHeight="1" x14ac:dyDescent="0.2">
      <c r="A5" s="13" t="s">
        <v>233</v>
      </c>
      <c r="B5" s="10">
        <v>500</v>
      </c>
      <c r="C5" s="20"/>
      <c r="D5" s="15">
        <f>B5*C5</f>
        <v>0</v>
      </c>
      <c r="E5" s="62"/>
      <c r="F5" s="62"/>
    </row>
    <row r="6" spans="1:6" ht="17.25" customHeight="1" x14ac:dyDescent="0.2">
      <c r="A6" s="13" t="s">
        <v>234</v>
      </c>
      <c r="B6" s="10">
        <v>500</v>
      </c>
      <c r="C6" s="20"/>
      <c r="D6" s="15">
        <f>B6*C6</f>
        <v>0</v>
      </c>
      <c r="E6" s="62"/>
      <c r="F6" s="62"/>
    </row>
    <row r="7" spans="1:6" ht="17.25" customHeight="1" x14ac:dyDescent="0.2">
      <c r="A7" s="13" t="s">
        <v>235</v>
      </c>
      <c r="B7" s="10">
        <v>500</v>
      </c>
      <c r="C7" s="20"/>
      <c r="D7" s="15">
        <f>B7*C7</f>
        <v>0</v>
      </c>
      <c r="E7" s="62"/>
      <c r="F7" s="62"/>
    </row>
    <row r="8" spans="1:6" ht="12.75" x14ac:dyDescent="0.2">
      <c r="A8" s="154" t="s">
        <v>211</v>
      </c>
      <c r="B8" s="155"/>
      <c r="C8" s="155"/>
      <c r="D8" s="155"/>
      <c r="E8" s="155"/>
      <c r="F8" s="156"/>
    </row>
    <row r="9" spans="1:6" ht="17.25" customHeight="1" x14ac:dyDescent="0.2">
      <c r="A9" s="13" t="s">
        <v>75</v>
      </c>
      <c r="B9" s="10">
        <v>40</v>
      </c>
      <c r="C9" s="20"/>
      <c r="D9" s="15">
        <f>B9*C9</f>
        <v>0</v>
      </c>
      <c r="E9" s="62"/>
      <c r="F9" s="62"/>
    </row>
    <row r="10" spans="1:6" ht="17.25" customHeight="1" x14ac:dyDescent="0.2">
      <c r="A10" s="13" t="s">
        <v>237</v>
      </c>
      <c r="B10" s="10">
        <v>100</v>
      </c>
      <c r="C10" s="20"/>
      <c r="D10" s="15">
        <f>B10*C10</f>
        <v>0</v>
      </c>
      <c r="E10" s="62"/>
      <c r="F10" s="62"/>
    </row>
    <row r="11" spans="1:6" ht="17.25" customHeight="1" x14ac:dyDescent="0.2">
      <c r="A11" s="13" t="s">
        <v>238</v>
      </c>
      <c r="B11" s="10">
        <v>50</v>
      </c>
      <c r="C11" s="20"/>
      <c r="D11" s="15">
        <f>B11*C11</f>
        <v>0</v>
      </c>
      <c r="E11" s="62"/>
      <c r="F11" s="62"/>
    </row>
    <row r="12" spans="1:6" ht="12.75" x14ac:dyDescent="0.2">
      <c r="A12" s="154" t="s">
        <v>212</v>
      </c>
      <c r="B12" s="155"/>
      <c r="C12" s="155"/>
      <c r="D12" s="155"/>
      <c r="E12" s="155"/>
      <c r="F12" s="156"/>
    </row>
    <row r="13" spans="1:6" ht="17.25" customHeight="1" x14ac:dyDescent="0.2">
      <c r="A13" s="73" t="s">
        <v>76</v>
      </c>
      <c r="B13" s="10">
        <v>40</v>
      </c>
      <c r="C13" s="20"/>
      <c r="D13" s="15">
        <f>B13*C13</f>
        <v>0</v>
      </c>
      <c r="E13" s="62"/>
      <c r="F13" s="62"/>
    </row>
    <row r="14" spans="1:6" ht="12.75" x14ac:dyDescent="0.2">
      <c r="A14" s="154" t="s">
        <v>349</v>
      </c>
      <c r="B14" s="155"/>
      <c r="C14" s="155"/>
      <c r="D14" s="155"/>
      <c r="E14" s="155"/>
      <c r="F14" s="156"/>
    </row>
    <row r="15" spans="1:6" ht="17.25" customHeight="1" x14ac:dyDescent="0.2">
      <c r="A15" s="73" t="s">
        <v>495</v>
      </c>
      <c r="B15" s="10">
        <v>6</v>
      </c>
      <c r="C15" s="20"/>
      <c r="D15" s="15">
        <f>B15*C15</f>
        <v>0</v>
      </c>
      <c r="E15" s="62"/>
      <c r="F15" s="62"/>
    </row>
    <row r="16" spans="1:6" ht="17.25" customHeight="1" x14ac:dyDescent="0.2">
      <c r="A16" s="73" t="s">
        <v>496</v>
      </c>
      <c r="B16" s="10">
        <v>24</v>
      </c>
      <c r="C16" s="20"/>
      <c r="D16" s="15">
        <f>B16*C16</f>
        <v>0</v>
      </c>
      <c r="E16" s="62"/>
      <c r="F16" s="62"/>
    </row>
    <row r="17" spans="1:6" ht="12.75" x14ac:dyDescent="0.2">
      <c r="A17" s="154" t="s">
        <v>213</v>
      </c>
      <c r="B17" s="155"/>
      <c r="C17" s="155"/>
      <c r="D17" s="155"/>
      <c r="E17" s="155"/>
      <c r="F17" s="156"/>
    </row>
    <row r="18" spans="1:6" ht="17.25" customHeight="1" x14ac:dyDescent="0.2">
      <c r="A18" s="8" t="s">
        <v>77</v>
      </c>
      <c r="B18" s="7">
        <v>24</v>
      </c>
      <c r="C18" s="21"/>
      <c r="D18" s="16">
        <f>B18*C18</f>
        <v>0</v>
      </c>
      <c r="E18" s="62"/>
      <c r="F18" s="62"/>
    </row>
    <row r="19" spans="1:6" ht="17.25" customHeight="1" x14ac:dyDescent="0.2">
      <c r="A19" s="8" t="s">
        <v>78</v>
      </c>
      <c r="B19" s="7">
        <v>24</v>
      </c>
      <c r="C19" s="21"/>
      <c r="D19" s="16">
        <f>B19*C19</f>
        <v>0</v>
      </c>
      <c r="E19" s="62"/>
      <c r="F19" s="62"/>
    </row>
    <row r="20" spans="1:6" ht="17.25" customHeight="1" x14ac:dyDescent="0.2">
      <c r="A20" s="14" t="s">
        <v>79</v>
      </c>
      <c r="B20" s="7">
        <v>6</v>
      </c>
      <c r="C20" s="21"/>
      <c r="D20" s="16">
        <f>B20*C20</f>
        <v>0</v>
      </c>
      <c r="E20" s="62"/>
      <c r="F20" s="62"/>
    </row>
    <row r="21" spans="1:6" ht="17.25" customHeight="1" x14ac:dyDescent="0.2">
      <c r="A21" s="14" t="s">
        <v>80</v>
      </c>
      <c r="B21" s="7">
        <v>6</v>
      </c>
      <c r="C21" s="21"/>
      <c r="D21" s="16">
        <f>B21*C21</f>
        <v>0</v>
      </c>
      <c r="E21" s="62"/>
      <c r="F21" s="62"/>
    </row>
    <row r="22" spans="1:6" ht="17.25" customHeight="1" x14ac:dyDescent="0.2">
      <c r="A22" s="8" t="s">
        <v>81</v>
      </c>
      <c r="B22" s="7">
        <v>2</v>
      </c>
      <c r="C22" s="21"/>
      <c r="D22" s="16">
        <f>B22*C22</f>
        <v>0</v>
      </c>
      <c r="E22" s="62"/>
      <c r="F22" s="62"/>
    </row>
    <row r="23" spans="1:6" ht="12.75" x14ac:dyDescent="0.2">
      <c r="A23" s="154" t="s">
        <v>214</v>
      </c>
      <c r="B23" s="155"/>
      <c r="C23" s="155"/>
      <c r="D23" s="155"/>
      <c r="E23" s="155"/>
      <c r="F23" s="156"/>
    </row>
    <row r="24" spans="1:6" ht="17.25" customHeight="1" x14ac:dyDescent="0.2">
      <c r="A24" s="8" t="s">
        <v>82</v>
      </c>
      <c r="B24" s="7">
        <v>1</v>
      </c>
      <c r="C24" s="21"/>
      <c r="D24" s="16">
        <f t="shared" ref="D24:D29" si="0">B24*C24</f>
        <v>0</v>
      </c>
      <c r="E24" s="62"/>
      <c r="F24" s="62"/>
    </row>
    <row r="25" spans="1:6" ht="17.25" customHeight="1" x14ac:dyDescent="0.2">
      <c r="A25" s="8" t="s">
        <v>83</v>
      </c>
      <c r="B25" s="7">
        <v>23</v>
      </c>
      <c r="C25" s="21"/>
      <c r="D25" s="16">
        <f t="shared" si="0"/>
        <v>0</v>
      </c>
      <c r="E25" s="62"/>
      <c r="F25" s="62"/>
    </row>
    <row r="26" spans="1:6" ht="17.25" customHeight="1" x14ac:dyDescent="0.2">
      <c r="A26" s="8" t="s">
        <v>84</v>
      </c>
      <c r="B26" s="7">
        <v>175</v>
      </c>
      <c r="C26" s="21"/>
      <c r="D26" s="16">
        <f t="shared" si="0"/>
        <v>0</v>
      </c>
      <c r="E26" s="62"/>
      <c r="F26" s="62"/>
    </row>
    <row r="27" spans="1:6" ht="17.25" customHeight="1" x14ac:dyDescent="0.2">
      <c r="A27" s="14" t="s">
        <v>85</v>
      </c>
      <c r="B27" s="7">
        <v>2</v>
      </c>
      <c r="C27" s="21"/>
      <c r="D27" s="16">
        <f t="shared" si="0"/>
        <v>0</v>
      </c>
      <c r="E27" s="62"/>
      <c r="F27" s="62"/>
    </row>
    <row r="28" spans="1:6" ht="17.25" customHeight="1" x14ac:dyDescent="0.2">
      <c r="A28" s="14" t="s">
        <v>86</v>
      </c>
      <c r="B28" s="7">
        <v>12</v>
      </c>
      <c r="C28" s="21"/>
      <c r="D28" s="16">
        <f t="shared" si="0"/>
        <v>0</v>
      </c>
      <c r="E28" s="62"/>
      <c r="F28" s="62"/>
    </row>
    <row r="29" spans="1:6" ht="17.25" customHeight="1" x14ac:dyDescent="0.2">
      <c r="A29" s="8" t="s">
        <v>87</v>
      </c>
      <c r="B29" s="7">
        <v>8</v>
      </c>
      <c r="C29" s="21"/>
      <c r="D29" s="16">
        <f t="shared" si="0"/>
        <v>0</v>
      </c>
      <c r="E29" s="62"/>
      <c r="F29" s="62"/>
    </row>
    <row r="30" spans="1:6" ht="12.75" x14ac:dyDescent="0.2">
      <c r="A30" s="154" t="s">
        <v>215</v>
      </c>
      <c r="B30" s="155"/>
      <c r="C30" s="155"/>
      <c r="D30" s="155"/>
      <c r="E30" s="155"/>
      <c r="F30" s="156"/>
    </row>
    <row r="31" spans="1:6" ht="17.25" customHeight="1" x14ac:dyDescent="0.2">
      <c r="A31" s="8" t="s">
        <v>88</v>
      </c>
      <c r="B31" s="7">
        <v>6</v>
      </c>
      <c r="C31" s="21"/>
      <c r="D31" s="16">
        <f t="shared" ref="D31:D36" si="1">B31*C31</f>
        <v>0</v>
      </c>
      <c r="E31" s="62"/>
      <c r="F31" s="62"/>
    </row>
    <row r="32" spans="1:6" ht="17.25" customHeight="1" x14ac:dyDescent="0.2">
      <c r="A32" s="72" t="s">
        <v>497</v>
      </c>
      <c r="B32" s="7">
        <v>25</v>
      </c>
      <c r="C32" s="21"/>
      <c r="D32" s="16">
        <f t="shared" si="1"/>
        <v>0</v>
      </c>
      <c r="E32" s="62"/>
      <c r="F32" s="62"/>
    </row>
    <row r="33" spans="1:6" ht="17.25" customHeight="1" x14ac:dyDescent="0.2">
      <c r="A33" s="8" t="s">
        <v>89</v>
      </c>
      <c r="B33" s="7">
        <v>6</v>
      </c>
      <c r="C33" s="21"/>
      <c r="D33" s="16">
        <f t="shared" si="1"/>
        <v>0</v>
      </c>
      <c r="E33" s="62"/>
      <c r="F33" s="62"/>
    </row>
    <row r="34" spans="1:6" ht="17.25" customHeight="1" x14ac:dyDescent="0.2">
      <c r="A34" s="14" t="s">
        <v>90</v>
      </c>
      <c r="B34" s="7">
        <v>1</v>
      </c>
      <c r="C34" s="21"/>
      <c r="D34" s="16">
        <f t="shared" si="1"/>
        <v>0</v>
      </c>
      <c r="E34" s="62"/>
      <c r="F34" s="62"/>
    </row>
    <row r="35" spans="1:6" ht="17.25" customHeight="1" x14ac:dyDescent="0.2">
      <c r="A35" s="14" t="s">
        <v>91</v>
      </c>
      <c r="B35" s="7">
        <v>1</v>
      </c>
      <c r="C35" s="21"/>
      <c r="D35" s="16">
        <f t="shared" si="1"/>
        <v>0</v>
      </c>
      <c r="E35" s="62"/>
      <c r="F35" s="62"/>
    </row>
    <row r="36" spans="1:6" ht="17.25" customHeight="1" x14ac:dyDescent="0.2">
      <c r="A36" s="8" t="s">
        <v>92</v>
      </c>
      <c r="B36" s="7">
        <v>1</v>
      </c>
      <c r="C36" s="21"/>
      <c r="D36" s="16">
        <f t="shared" si="1"/>
        <v>0</v>
      </c>
      <c r="E36" s="62"/>
      <c r="F36" s="62"/>
    </row>
    <row r="37" spans="1:6" ht="12.75" x14ac:dyDescent="0.2">
      <c r="A37" s="154" t="s">
        <v>216</v>
      </c>
      <c r="B37" s="155"/>
      <c r="C37" s="155"/>
      <c r="D37" s="155"/>
      <c r="E37" s="155"/>
      <c r="F37" s="156"/>
    </row>
    <row r="38" spans="1:6" ht="17.25" customHeight="1" x14ac:dyDescent="0.2">
      <c r="A38" s="8" t="s">
        <v>93</v>
      </c>
      <c r="B38" s="7">
        <v>6</v>
      </c>
      <c r="C38" s="21"/>
      <c r="D38" s="16">
        <f>B38*C38</f>
        <v>0</v>
      </c>
      <c r="E38" s="62"/>
      <c r="F38" s="62"/>
    </row>
    <row r="39" spans="1:6" ht="17.25" customHeight="1" x14ac:dyDescent="0.2">
      <c r="A39" s="8" t="s">
        <v>94</v>
      </c>
      <c r="B39" s="7">
        <v>12</v>
      </c>
      <c r="C39" s="21"/>
      <c r="D39" s="16">
        <f>B39*C39</f>
        <v>0</v>
      </c>
      <c r="E39" s="62"/>
      <c r="F39" s="62"/>
    </row>
    <row r="40" spans="1:6" ht="17.25" customHeight="1" x14ac:dyDescent="0.2">
      <c r="A40" s="14" t="s">
        <v>95</v>
      </c>
      <c r="B40" s="7">
        <v>1</v>
      </c>
      <c r="C40" s="21"/>
      <c r="D40" s="16">
        <f>B40*C40</f>
        <v>0</v>
      </c>
      <c r="E40" s="62"/>
      <c r="F40" s="62"/>
    </row>
    <row r="41" spans="1:6" ht="17.25" customHeight="1" x14ac:dyDescent="0.2">
      <c r="A41" s="14" t="s">
        <v>96</v>
      </c>
      <c r="B41" s="7">
        <v>1</v>
      </c>
      <c r="C41" s="21"/>
      <c r="D41" s="16">
        <f>B41*C41</f>
        <v>0</v>
      </c>
      <c r="E41" s="62"/>
      <c r="F41" s="62"/>
    </row>
    <row r="42" spans="1:6" ht="17.25" customHeight="1" x14ac:dyDescent="0.2">
      <c r="A42" s="8" t="s">
        <v>97</v>
      </c>
      <c r="B42" s="7">
        <v>1</v>
      </c>
      <c r="C42" s="21"/>
      <c r="D42" s="16">
        <f>B42*C42</f>
        <v>0</v>
      </c>
      <c r="E42" s="62"/>
      <c r="F42" s="62"/>
    </row>
    <row r="43" spans="1:6" ht="12.75" x14ac:dyDescent="0.2">
      <c r="A43" s="154" t="s">
        <v>217</v>
      </c>
      <c r="B43" s="155"/>
      <c r="C43" s="155"/>
      <c r="D43" s="155"/>
      <c r="E43" s="155"/>
      <c r="F43" s="156"/>
    </row>
    <row r="44" spans="1:6" ht="17.25" customHeight="1" x14ac:dyDescent="0.2">
      <c r="A44" s="8" t="s">
        <v>98</v>
      </c>
      <c r="B44" s="7">
        <v>75</v>
      </c>
      <c r="C44" s="21"/>
      <c r="D44" s="16">
        <f>B44*C44</f>
        <v>0</v>
      </c>
      <c r="E44" s="62"/>
      <c r="F44" s="62"/>
    </row>
    <row r="45" spans="1:6" ht="12.75" x14ac:dyDescent="0.2">
      <c r="A45" s="154" t="s">
        <v>367</v>
      </c>
      <c r="B45" s="155"/>
      <c r="C45" s="155"/>
      <c r="D45" s="155"/>
      <c r="E45" s="155"/>
      <c r="F45" s="156"/>
    </row>
    <row r="46" spans="1:6" ht="17.25" customHeight="1" x14ac:dyDescent="0.2">
      <c r="A46" s="72" t="s">
        <v>368</v>
      </c>
      <c r="B46" s="7">
        <v>1</v>
      </c>
      <c r="C46" s="21"/>
      <c r="D46" s="16">
        <f>B46*C46</f>
        <v>0</v>
      </c>
      <c r="E46" s="62"/>
      <c r="F46" s="62"/>
    </row>
    <row r="47" spans="1:6" ht="17.25" customHeight="1" x14ac:dyDescent="0.2">
      <c r="A47" s="8" t="s">
        <v>320</v>
      </c>
      <c r="B47" s="7">
        <v>100</v>
      </c>
      <c r="C47" s="21"/>
      <c r="D47" s="16">
        <f>B47*C47</f>
        <v>0</v>
      </c>
      <c r="E47" s="62"/>
      <c r="F47" s="62"/>
    </row>
    <row r="48" spans="1:6" ht="12.75" x14ac:dyDescent="0.2">
      <c r="A48" s="154" t="s">
        <v>218</v>
      </c>
      <c r="B48" s="155"/>
      <c r="C48" s="155"/>
      <c r="D48" s="155"/>
      <c r="E48" s="155"/>
      <c r="F48" s="156"/>
    </row>
    <row r="49" spans="1:6" ht="17.25" customHeight="1" x14ac:dyDescent="0.2">
      <c r="A49" s="14" t="s">
        <v>99</v>
      </c>
      <c r="B49" s="7">
        <v>200</v>
      </c>
      <c r="C49" s="21"/>
      <c r="D49" s="16">
        <f>B49*C49</f>
        <v>0</v>
      </c>
      <c r="E49" s="62"/>
      <c r="F49" s="62"/>
    </row>
    <row r="50" spans="1:6" ht="17.25" customHeight="1" x14ac:dyDescent="0.2">
      <c r="A50" s="14" t="s">
        <v>100</v>
      </c>
      <c r="B50" s="7">
        <v>50</v>
      </c>
      <c r="C50" s="21"/>
      <c r="D50" s="16">
        <f>B50*C50</f>
        <v>0</v>
      </c>
      <c r="E50" s="62"/>
      <c r="F50" s="62"/>
    </row>
    <row r="51" spans="1:6" ht="12.75" x14ac:dyDescent="0.2">
      <c r="A51" s="154" t="s">
        <v>219</v>
      </c>
      <c r="B51" s="155"/>
      <c r="C51" s="155"/>
      <c r="D51" s="155"/>
      <c r="E51" s="155"/>
      <c r="F51" s="156"/>
    </row>
    <row r="52" spans="1:6" ht="17.25" customHeight="1" x14ac:dyDescent="0.2">
      <c r="A52" s="14" t="s">
        <v>310</v>
      </c>
      <c r="B52" s="7">
        <v>300</v>
      </c>
      <c r="C52" s="21"/>
      <c r="D52" s="16">
        <f>B52*C52</f>
        <v>0</v>
      </c>
      <c r="E52" s="62"/>
      <c r="F52" s="62"/>
    </row>
    <row r="53" spans="1:6" ht="12.75" x14ac:dyDescent="0.2">
      <c r="A53" s="154" t="s">
        <v>220</v>
      </c>
      <c r="B53" s="155"/>
      <c r="C53" s="155"/>
      <c r="D53" s="155"/>
      <c r="E53" s="155"/>
      <c r="F53" s="156"/>
    </row>
    <row r="54" spans="1:6" ht="17.25" customHeight="1" x14ac:dyDescent="0.2">
      <c r="A54" s="100" t="s">
        <v>498</v>
      </c>
      <c r="B54" s="7">
        <v>50</v>
      </c>
      <c r="C54" s="21"/>
      <c r="D54" s="16">
        <f>B54*C54</f>
        <v>0</v>
      </c>
      <c r="E54" s="62"/>
      <c r="F54" s="62"/>
    </row>
    <row r="55" spans="1:6" ht="12.75" x14ac:dyDescent="0.2">
      <c r="A55" s="154" t="s">
        <v>221</v>
      </c>
      <c r="B55" s="155"/>
      <c r="C55" s="155"/>
      <c r="D55" s="155"/>
      <c r="E55" s="155"/>
      <c r="F55" s="156"/>
    </row>
    <row r="56" spans="1:6" ht="17.25" customHeight="1" x14ac:dyDescent="0.2">
      <c r="A56" s="14" t="s">
        <v>311</v>
      </c>
      <c r="B56" s="7">
        <v>500</v>
      </c>
      <c r="C56" s="21"/>
      <c r="D56" s="16">
        <f>B56*C56</f>
        <v>0</v>
      </c>
      <c r="E56" s="62"/>
      <c r="F56" s="62"/>
    </row>
    <row r="57" spans="1:6" ht="12.75" x14ac:dyDescent="0.2">
      <c r="A57" s="154" t="s">
        <v>222</v>
      </c>
      <c r="B57" s="155"/>
      <c r="C57" s="155"/>
      <c r="D57" s="155"/>
      <c r="E57" s="155"/>
      <c r="F57" s="156"/>
    </row>
    <row r="58" spans="1:6" ht="17.25" customHeight="1" x14ac:dyDescent="0.2">
      <c r="A58" s="8" t="s">
        <v>101</v>
      </c>
      <c r="B58" s="7">
        <v>6</v>
      </c>
      <c r="C58" s="21"/>
      <c r="D58" s="16">
        <f>B58*C58</f>
        <v>0</v>
      </c>
      <c r="E58" s="62"/>
      <c r="F58" s="62"/>
    </row>
    <row r="59" spans="1:6" ht="17.25" customHeight="1" x14ac:dyDescent="0.2">
      <c r="A59" s="8" t="s">
        <v>102</v>
      </c>
      <c r="B59" s="7">
        <v>6</v>
      </c>
      <c r="C59" s="21"/>
      <c r="D59" s="16">
        <f>B59*C59</f>
        <v>0</v>
      </c>
      <c r="E59" s="62"/>
      <c r="F59" s="62"/>
    </row>
    <row r="60" spans="1:6" ht="17.25" customHeight="1" x14ac:dyDescent="0.2">
      <c r="A60" s="14" t="s">
        <v>103</v>
      </c>
      <c r="B60" s="7">
        <v>1</v>
      </c>
      <c r="C60" s="21"/>
      <c r="D60" s="16">
        <f>B60*C60</f>
        <v>0</v>
      </c>
      <c r="E60" s="62"/>
      <c r="F60" s="62"/>
    </row>
    <row r="61" spans="1:6" ht="17.25" customHeight="1" x14ac:dyDescent="0.2">
      <c r="A61" s="14" t="s">
        <v>104</v>
      </c>
      <c r="B61" s="7">
        <v>1</v>
      </c>
      <c r="C61" s="21"/>
      <c r="D61" s="16">
        <f>B61*C61</f>
        <v>0</v>
      </c>
      <c r="E61" s="62"/>
      <c r="F61" s="62"/>
    </row>
    <row r="62" spans="1:6" ht="17.25" customHeight="1" x14ac:dyDescent="0.2">
      <c r="A62" s="8" t="s">
        <v>105</v>
      </c>
      <c r="B62" s="7">
        <v>1</v>
      </c>
      <c r="C62" s="21"/>
      <c r="D62" s="16">
        <f>B62*C62</f>
        <v>0</v>
      </c>
      <c r="E62" s="62"/>
      <c r="F62" s="62"/>
    </row>
    <row r="63" spans="1:6" ht="12.75" x14ac:dyDescent="0.2">
      <c r="A63" s="154" t="s">
        <v>350</v>
      </c>
      <c r="B63" s="155"/>
      <c r="C63" s="155"/>
      <c r="D63" s="155"/>
      <c r="E63" s="155"/>
      <c r="F63" s="156"/>
    </row>
    <row r="64" spans="1:6" ht="17.25" customHeight="1" x14ac:dyDescent="0.2">
      <c r="A64" s="8" t="s">
        <v>106</v>
      </c>
      <c r="B64" s="7">
        <v>6</v>
      </c>
      <c r="C64" s="21"/>
      <c r="D64" s="16">
        <f t="shared" ref="D64:D71" si="2">B64*C64</f>
        <v>0</v>
      </c>
      <c r="E64" s="62"/>
      <c r="F64" s="62"/>
    </row>
    <row r="65" spans="1:6" ht="17.25" customHeight="1" x14ac:dyDescent="0.2">
      <c r="A65" s="8" t="s">
        <v>107</v>
      </c>
      <c r="B65" s="7">
        <v>25</v>
      </c>
      <c r="C65" s="21"/>
      <c r="D65" s="16">
        <f t="shared" si="2"/>
        <v>0</v>
      </c>
      <c r="E65" s="62"/>
      <c r="F65" s="62"/>
    </row>
    <row r="66" spans="1:6" ht="17.25" customHeight="1" x14ac:dyDescent="0.2">
      <c r="A66" s="14" t="s">
        <v>108</v>
      </c>
      <c r="B66" s="7">
        <v>1</v>
      </c>
      <c r="C66" s="21"/>
      <c r="D66" s="16">
        <f t="shared" si="2"/>
        <v>0</v>
      </c>
      <c r="E66" s="62"/>
      <c r="F66" s="62"/>
    </row>
    <row r="67" spans="1:6" ht="17.25" customHeight="1" x14ac:dyDescent="0.2">
      <c r="A67" s="14" t="s">
        <v>109</v>
      </c>
      <c r="B67" s="7">
        <v>1</v>
      </c>
      <c r="C67" s="21"/>
      <c r="D67" s="16">
        <f t="shared" si="2"/>
        <v>0</v>
      </c>
      <c r="E67" s="62"/>
      <c r="F67" s="62"/>
    </row>
    <row r="68" spans="1:6" ht="17.25" customHeight="1" x14ac:dyDescent="0.2">
      <c r="A68" s="8" t="s">
        <v>110</v>
      </c>
      <c r="B68" s="7">
        <v>1</v>
      </c>
      <c r="C68" s="21"/>
      <c r="D68" s="16">
        <f t="shared" si="2"/>
        <v>0</v>
      </c>
      <c r="E68" s="62"/>
      <c r="F68" s="62"/>
    </row>
    <row r="69" spans="1:6" ht="17.25" customHeight="1" x14ac:dyDescent="0.2">
      <c r="A69" s="100" t="s">
        <v>429</v>
      </c>
      <c r="B69" s="7">
        <v>12</v>
      </c>
      <c r="C69" s="21"/>
      <c r="D69" s="16">
        <f t="shared" si="2"/>
        <v>0</v>
      </c>
      <c r="E69" s="62"/>
      <c r="F69" s="62"/>
    </row>
    <row r="70" spans="1:6" ht="17.25" customHeight="1" x14ac:dyDescent="0.2">
      <c r="A70" s="100" t="s">
        <v>430</v>
      </c>
      <c r="B70" s="7">
        <v>12</v>
      </c>
      <c r="C70" s="21"/>
      <c r="D70" s="16">
        <f t="shared" si="2"/>
        <v>0</v>
      </c>
      <c r="E70" s="62"/>
      <c r="F70" s="62"/>
    </row>
    <row r="71" spans="1:6" ht="17.25" customHeight="1" x14ac:dyDescent="0.2">
      <c r="A71" s="72" t="s">
        <v>431</v>
      </c>
      <c r="B71" s="7">
        <v>12</v>
      </c>
      <c r="C71" s="21"/>
      <c r="D71" s="16">
        <f t="shared" si="2"/>
        <v>0</v>
      </c>
      <c r="E71" s="62"/>
      <c r="F71" s="62"/>
    </row>
    <row r="72" spans="1:6" ht="12.75" x14ac:dyDescent="0.2">
      <c r="A72" s="154" t="s">
        <v>223</v>
      </c>
      <c r="B72" s="155"/>
      <c r="C72" s="155"/>
      <c r="D72" s="155"/>
      <c r="E72" s="155"/>
      <c r="F72" s="156"/>
    </row>
    <row r="73" spans="1:6" ht="17.25" customHeight="1" x14ac:dyDescent="0.2">
      <c r="A73" s="72" t="s">
        <v>499</v>
      </c>
      <c r="B73" s="7">
        <v>16</v>
      </c>
      <c r="C73" s="21"/>
      <c r="D73" s="16">
        <f t="shared" ref="D73:D79" si="3">B73*C73</f>
        <v>0</v>
      </c>
      <c r="E73" s="62"/>
      <c r="F73" s="62"/>
    </row>
    <row r="74" spans="1:6" ht="17.25" customHeight="1" x14ac:dyDescent="0.2">
      <c r="A74" s="72" t="s">
        <v>500</v>
      </c>
      <c r="B74" s="7">
        <v>35</v>
      </c>
      <c r="C74" s="21"/>
      <c r="D74" s="16">
        <f t="shared" si="3"/>
        <v>0</v>
      </c>
      <c r="E74" s="62"/>
      <c r="F74" s="62"/>
    </row>
    <row r="75" spans="1:6" ht="17.25" customHeight="1" x14ac:dyDescent="0.2">
      <c r="A75" s="72" t="s">
        <v>501</v>
      </c>
      <c r="B75" s="7">
        <v>35</v>
      </c>
      <c r="C75" s="21"/>
      <c r="D75" s="16">
        <f t="shared" si="3"/>
        <v>0</v>
      </c>
      <c r="E75" s="62"/>
      <c r="F75" s="62"/>
    </row>
    <row r="76" spans="1:6" ht="17.25" customHeight="1" x14ac:dyDescent="0.2">
      <c r="A76" s="100" t="s">
        <v>502</v>
      </c>
      <c r="B76" s="7">
        <v>1</v>
      </c>
      <c r="C76" s="21"/>
      <c r="D76" s="16">
        <f t="shared" si="3"/>
        <v>0</v>
      </c>
      <c r="E76" s="62"/>
      <c r="F76" s="62"/>
    </row>
    <row r="77" spans="1:6" ht="17.25" customHeight="1" x14ac:dyDescent="0.2">
      <c r="A77" s="100" t="s">
        <v>503</v>
      </c>
      <c r="B77" s="7">
        <v>1</v>
      </c>
      <c r="C77" s="21"/>
      <c r="D77" s="16">
        <f t="shared" si="3"/>
        <v>0</v>
      </c>
      <c r="E77" s="62"/>
      <c r="F77" s="62"/>
    </row>
    <row r="78" spans="1:6" ht="17.25" customHeight="1" x14ac:dyDescent="0.2">
      <c r="A78" s="72" t="s">
        <v>504</v>
      </c>
      <c r="B78" s="7">
        <v>1</v>
      </c>
      <c r="C78" s="21"/>
      <c r="D78" s="16">
        <f t="shared" si="3"/>
        <v>0</v>
      </c>
      <c r="E78" s="62"/>
      <c r="F78" s="62"/>
    </row>
    <row r="79" spans="1:6" ht="17.25" customHeight="1" x14ac:dyDescent="0.2">
      <c r="A79" s="72" t="s">
        <v>505</v>
      </c>
      <c r="B79" s="7">
        <v>12</v>
      </c>
      <c r="C79" s="21"/>
      <c r="D79" s="16">
        <f t="shared" si="3"/>
        <v>0</v>
      </c>
      <c r="E79" s="62"/>
      <c r="F79" s="62"/>
    </row>
    <row r="80" spans="1:6" ht="12.75" x14ac:dyDescent="0.2">
      <c r="A80" s="154" t="s">
        <v>224</v>
      </c>
      <c r="B80" s="155"/>
      <c r="C80" s="155"/>
      <c r="D80" s="155"/>
      <c r="E80" s="155"/>
      <c r="F80" s="156"/>
    </row>
    <row r="81" spans="1:6" ht="17.25" customHeight="1" x14ac:dyDescent="0.2">
      <c r="A81" s="72" t="s">
        <v>506</v>
      </c>
      <c r="B81" s="7">
        <v>100</v>
      </c>
      <c r="C81" s="21"/>
      <c r="D81" s="16">
        <f>B81*C81</f>
        <v>0</v>
      </c>
      <c r="E81" s="62"/>
      <c r="F81" s="62"/>
    </row>
    <row r="82" spans="1:6" ht="12.75" x14ac:dyDescent="0.2">
      <c r="A82" s="154" t="s">
        <v>225</v>
      </c>
      <c r="B82" s="155"/>
      <c r="C82" s="155"/>
      <c r="D82" s="155"/>
      <c r="E82" s="155"/>
      <c r="F82" s="156"/>
    </row>
    <row r="83" spans="1:6" ht="17.25" customHeight="1" x14ac:dyDescent="0.2">
      <c r="A83" s="8" t="s">
        <v>111</v>
      </c>
      <c r="B83" s="7">
        <v>150</v>
      </c>
      <c r="C83" s="21"/>
      <c r="D83" s="16">
        <f>B83*C83</f>
        <v>0</v>
      </c>
      <c r="E83" s="62"/>
      <c r="F83" s="62"/>
    </row>
    <row r="84" spans="1:6" ht="12.75" x14ac:dyDescent="0.2">
      <c r="A84" s="154" t="s">
        <v>226</v>
      </c>
      <c r="B84" s="155"/>
      <c r="C84" s="155"/>
      <c r="D84" s="155"/>
      <c r="E84" s="155"/>
      <c r="F84" s="156"/>
    </row>
    <row r="85" spans="1:6" ht="17.25" customHeight="1" x14ac:dyDescent="0.2">
      <c r="A85" s="8" t="s">
        <v>112</v>
      </c>
      <c r="B85" s="7">
        <v>60</v>
      </c>
      <c r="C85" s="21"/>
      <c r="D85" s="16">
        <f>B85*C85</f>
        <v>0</v>
      </c>
      <c r="E85" s="62"/>
      <c r="F85" s="62"/>
    </row>
    <row r="86" spans="1:6" ht="17.25" customHeight="1" x14ac:dyDescent="0.2">
      <c r="A86" s="8" t="s">
        <v>113</v>
      </c>
      <c r="B86" s="7">
        <v>10</v>
      </c>
      <c r="C86" s="21"/>
      <c r="D86" s="16">
        <f>B86*C86</f>
        <v>0</v>
      </c>
      <c r="E86" s="62"/>
      <c r="F86" s="62"/>
    </row>
    <row r="87" spans="1:6" ht="12.75" x14ac:dyDescent="0.2">
      <c r="A87" s="154" t="s">
        <v>227</v>
      </c>
      <c r="B87" s="155"/>
      <c r="C87" s="155"/>
      <c r="D87" s="155"/>
      <c r="E87" s="155"/>
      <c r="F87" s="156"/>
    </row>
    <row r="88" spans="1:6" ht="17.25" customHeight="1" x14ac:dyDescent="0.2">
      <c r="A88" s="8" t="s">
        <v>114</v>
      </c>
      <c r="B88" s="7">
        <v>10</v>
      </c>
      <c r="C88" s="21"/>
      <c r="D88" s="16">
        <f t="shared" ref="D88:D103" si="4">B88*C88</f>
        <v>0</v>
      </c>
      <c r="E88" s="62"/>
      <c r="F88" s="62"/>
    </row>
    <row r="89" spans="1:6" ht="17.25" customHeight="1" x14ac:dyDescent="0.2">
      <c r="A89" s="8" t="s">
        <v>303</v>
      </c>
      <c r="B89" s="7">
        <v>10</v>
      </c>
      <c r="C89" s="21"/>
      <c r="D89" s="16">
        <f t="shared" si="4"/>
        <v>0</v>
      </c>
      <c r="E89" s="62"/>
      <c r="F89" s="62"/>
    </row>
    <row r="90" spans="1:6" ht="17.25" customHeight="1" x14ac:dyDescent="0.2">
      <c r="A90" s="8" t="s">
        <v>115</v>
      </c>
      <c r="B90" s="7">
        <v>10</v>
      </c>
      <c r="C90" s="21"/>
      <c r="D90" s="16">
        <f t="shared" si="4"/>
        <v>0</v>
      </c>
      <c r="E90" s="62"/>
      <c r="F90" s="62"/>
    </row>
    <row r="91" spans="1:6" ht="17.25" customHeight="1" x14ac:dyDescent="0.2">
      <c r="A91" s="8" t="s">
        <v>312</v>
      </c>
      <c r="B91" s="7">
        <v>10</v>
      </c>
      <c r="C91" s="21"/>
      <c r="D91" s="16">
        <f t="shared" si="4"/>
        <v>0</v>
      </c>
      <c r="E91" s="62"/>
      <c r="F91" s="62"/>
    </row>
    <row r="92" spans="1:6" ht="17.25" customHeight="1" x14ac:dyDescent="0.2">
      <c r="A92" s="8" t="s">
        <v>116</v>
      </c>
      <c r="B92" s="7">
        <v>10</v>
      </c>
      <c r="C92" s="21"/>
      <c r="D92" s="16">
        <f t="shared" si="4"/>
        <v>0</v>
      </c>
      <c r="E92" s="62"/>
      <c r="F92" s="62"/>
    </row>
    <row r="93" spans="1:6" ht="17.25" customHeight="1" x14ac:dyDescent="0.2">
      <c r="A93" s="72" t="s">
        <v>507</v>
      </c>
      <c r="B93" s="7">
        <v>10</v>
      </c>
      <c r="C93" s="21"/>
      <c r="D93" s="16">
        <f t="shared" si="4"/>
        <v>0</v>
      </c>
      <c r="E93" s="62"/>
      <c r="F93" s="62"/>
    </row>
    <row r="94" spans="1:6" ht="17.25" customHeight="1" x14ac:dyDescent="0.2">
      <c r="A94" s="8" t="s">
        <v>117</v>
      </c>
      <c r="B94" s="7">
        <v>10</v>
      </c>
      <c r="C94" s="21"/>
      <c r="D94" s="16">
        <f t="shared" si="4"/>
        <v>0</v>
      </c>
      <c r="E94" s="62"/>
      <c r="F94" s="62"/>
    </row>
    <row r="95" spans="1:6" ht="17.25" customHeight="1" x14ac:dyDescent="0.2">
      <c r="A95" s="8" t="s">
        <v>304</v>
      </c>
      <c r="B95" s="7">
        <v>10</v>
      </c>
      <c r="C95" s="21"/>
      <c r="D95" s="16">
        <f t="shared" si="4"/>
        <v>0</v>
      </c>
      <c r="E95" s="62"/>
      <c r="F95" s="62"/>
    </row>
    <row r="96" spans="1:6" ht="17.25" customHeight="1" x14ac:dyDescent="0.2">
      <c r="A96" s="8" t="s">
        <v>118</v>
      </c>
      <c r="B96" s="7">
        <v>10</v>
      </c>
      <c r="C96" s="21"/>
      <c r="D96" s="16">
        <f t="shared" si="4"/>
        <v>0</v>
      </c>
      <c r="E96" s="62"/>
      <c r="F96" s="62"/>
    </row>
    <row r="97" spans="1:6" ht="17.25" customHeight="1" x14ac:dyDescent="0.2">
      <c r="A97" s="8" t="s">
        <v>305</v>
      </c>
      <c r="B97" s="7">
        <v>10</v>
      </c>
      <c r="C97" s="21"/>
      <c r="D97" s="16">
        <f t="shared" si="4"/>
        <v>0</v>
      </c>
      <c r="E97" s="62"/>
      <c r="F97" s="62"/>
    </row>
    <row r="98" spans="1:6" ht="17.25" customHeight="1" x14ac:dyDescent="0.2">
      <c r="A98" s="8" t="s">
        <v>119</v>
      </c>
      <c r="B98" s="7">
        <v>10</v>
      </c>
      <c r="C98" s="21"/>
      <c r="D98" s="16">
        <f t="shared" si="4"/>
        <v>0</v>
      </c>
      <c r="E98" s="62"/>
      <c r="F98" s="62"/>
    </row>
    <row r="99" spans="1:6" ht="17.25" customHeight="1" x14ac:dyDescent="0.2">
      <c r="A99" s="8" t="s">
        <v>120</v>
      </c>
      <c r="B99" s="7">
        <v>10</v>
      </c>
      <c r="C99" s="21"/>
      <c r="D99" s="16">
        <f t="shared" si="4"/>
        <v>0</v>
      </c>
      <c r="E99" s="62"/>
      <c r="F99" s="62"/>
    </row>
    <row r="100" spans="1:6" ht="17.25" customHeight="1" x14ac:dyDescent="0.2">
      <c r="A100" s="8" t="s">
        <v>121</v>
      </c>
      <c r="B100" s="7">
        <v>10</v>
      </c>
      <c r="C100" s="21"/>
      <c r="D100" s="16">
        <f t="shared" si="4"/>
        <v>0</v>
      </c>
      <c r="E100" s="62"/>
      <c r="F100" s="62"/>
    </row>
    <row r="101" spans="1:6" ht="17.25" customHeight="1" x14ac:dyDescent="0.2">
      <c r="A101" s="72" t="s">
        <v>508</v>
      </c>
      <c r="B101" s="7">
        <v>10</v>
      </c>
      <c r="C101" s="21"/>
      <c r="D101" s="16">
        <f t="shared" si="4"/>
        <v>0</v>
      </c>
      <c r="E101" s="62"/>
      <c r="F101" s="62"/>
    </row>
    <row r="102" spans="1:6" ht="17.25" customHeight="1" x14ac:dyDescent="0.2">
      <c r="A102" s="8" t="s">
        <v>122</v>
      </c>
      <c r="B102" s="7">
        <v>10</v>
      </c>
      <c r="C102" s="21"/>
      <c r="D102" s="16">
        <f t="shared" si="4"/>
        <v>0</v>
      </c>
      <c r="E102" s="62"/>
      <c r="F102" s="62"/>
    </row>
    <row r="103" spans="1:6" ht="17.25" customHeight="1" x14ac:dyDescent="0.2">
      <c r="A103" s="72" t="s">
        <v>509</v>
      </c>
      <c r="B103" s="7">
        <v>10</v>
      </c>
      <c r="C103" s="21"/>
      <c r="D103" s="16">
        <f t="shared" si="4"/>
        <v>0</v>
      </c>
      <c r="E103" s="62"/>
      <c r="F103" s="62"/>
    </row>
    <row r="104" spans="1:6" ht="17.25" customHeight="1" x14ac:dyDescent="0.2">
      <c r="A104" s="8" t="s">
        <v>123</v>
      </c>
      <c r="B104" s="7">
        <v>10</v>
      </c>
      <c r="C104" s="21"/>
      <c r="D104" s="16">
        <f t="shared" ref="D104:D109" si="5">B104*C104</f>
        <v>0</v>
      </c>
      <c r="E104" s="62"/>
      <c r="F104" s="62"/>
    </row>
    <row r="105" spans="1:6" ht="17.25" customHeight="1" x14ac:dyDescent="0.2">
      <c r="A105" s="8" t="s">
        <v>306</v>
      </c>
      <c r="B105" s="7">
        <v>10</v>
      </c>
      <c r="C105" s="21"/>
      <c r="D105" s="16">
        <f t="shared" si="5"/>
        <v>0</v>
      </c>
      <c r="E105" s="62"/>
      <c r="F105" s="62"/>
    </row>
    <row r="106" spans="1:6" ht="17.25" customHeight="1" x14ac:dyDescent="0.2">
      <c r="A106" s="8" t="s">
        <v>124</v>
      </c>
      <c r="B106" s="7">
        <v>10</v>
      </c>
      <c r="C106" s="21"/>
      <c r="D106" s="16">
        <f t="shared" si="5"/>
        <v>0</v>
      </c>
      <c r="E106" s="62"/>
      <c r="F106" s="62"/>
    </row>
    <row r="107" spans="1:6" ht="17.25" customHeight="1" x14ac:dyDescent="0.2">
      <c r="A107" s="8" t="s">
        <v>302</v>
      </c>
      <c r="B107" s="7">
        <v>10</v>
      </c>
      <c r="C107" s="21"/>
      <c r="D107" s="16">
        <f t="shared" si="5"/>
        <v>0</v>
      </c>
      <c r="E107" s="62"/>
      <c r="F107" s="62"/>
    </row>
    <row r="108" spans="1:6" ht="17.25" customHeight="1" x14ac:dyDescent="0.2">
      <c r="A108" s="8" t="s">
        <v>125</v>
      </c>
      <c r="B108" s="7">
        <v>10</v>
      </c>
      <c r="C108" s="21"/>
      <c r="D108" s="16">
        <f t="shared" si="5"/>
        <v>0</v>
      </c>
      <c r="E108" s="62"/>
      <c r="F108" s="62"/>
    </row>
    <row r="109" spans="1:6" ht="17.25" customHeight="1" x14ac:dyDescent="0.2">
      <c r="A109" s="8" t="s">
        <v>126</v>
      </c>
      <c r="B109" s="7">
        <v>75</v>
      </c>
      <c r="C109" s="21"/>
      <c r="D109" s="16">
        <f t="shared" si="5"/>
        <v>0</v>
      </c>
      <c r="E109" s="62"/>
      <c r="F109" s="62"/>
    </row>
    <row r="110" spans="1:6" ht="12.75" x14ac:dyDescent="0.2">
      <c r="A110" s="154" t="s">
        <v>228</v>
      </c>
      <c r="B110" s="155"/>
      <c r="C110" s="155"/>
      <c r="D110" s="155"/>
      <c r="E110" s="155"/>
      <c r="F110" s="156"/>
    </row>
    <row r="111" spans="1:6" ht="17.25" customHeight="1" x14ac:dyDescent="0.2">
      <c r="A111" s="8" t="s">
        <v>295</v>
      </c>
      <c r="B111" s="7">
        <v>10</v>
      </c>
      <c r="C111" s="21"/>
      <c r="D111" s="16">
        <f t="shared" ref="D111:D127" si="6">B111*C111</f>
        <v>0</v>
      </c>
      <c r="E111" s="62"/>
      <c r="F111" s="62"/>
    </row>
    <row r="112" spans="1:6" ht="17.25" customHeight="1" x14ac:dyDescent="0.2">
      <c r="A112" s="72" t="s">
        <v>337</v>
      </c>
      <c r="B112" s="7">
        <v>10</v>
      </c>
      <c r="C112" s="21"/>
      <c r="D112" s="16">
        <f t="shared" si="6"/>
        <v>0</v>
      </c>
      <c r="E112" s="62"/>
      <c r="F112" s="62"/>
    </row>
    <row r="113" spans="1:6" ht="17.25" customHeight="1" x14ac:dyDescent="0.2">
      <c r="A113" s="72" t="s">
        <v>307</v>
      </c>
      <c r="B113" s="7">
        <v>10</v>
      </c>
      <c r="C113" s="21"/>
      <c r="D113" s="16">
        <f t="shared" si="6"/>
        <v>0</v>
      </c>
      <c r="E113" s="62"/>
      <c r="F113" s="62"/>
    </row>
    <row r="114" spans="1:6" ht="17.25" customHeight="1" x14ac:dyDescent="0.2">
      <c r="A114" s="72" t="s">
        <v>338</v>
      </c>
      <c r="B114" s="7">
        <v>10</v>
      </c>
      <c r="C114" s="21"/>
      <c r="D114" s="16">
        <f t="shared" si="6"/>
        <v>0</v>
      </c>
      <c r="E114" s="62"/>
      <c r="F114" s="62"/>
    </row>
    <row r="115" spans="1:6" ht="17.25" customHeight="1" x14ac:dyDescent="0.2">
      <c r="A115" s="8" t="s">
        <v>308</v>
      </c>
      <c r="B115" s="7">
        <v>10</v>
      </c>
      <c r="C115" s="21"/>
      <c r="D115" s="16">
        <f t="shared" si="6"/>
        <v>0</v>
      </c>
      <c r="E115" s="62"/>
      <c r="F115" s="62"/>
    </row>
    <row r="116" spans="1:6" ht="17.25" customHeight="1" x14ac:dyDescent="0.2">
      <c r="A116" s="72" t="s">
        <v>339</v>
      </c>
      <c r="B116" s="7">
        <v>10</v>
      </c>
      <c r="C116" s="21"/>
      <c r="D116" s="16">
        <f t="shared" si="6"/>
        <v>0</v>
      </c>
      <c r="E116" s="62"/>
      <c r="F116" s="62"/>
    </row>
    <row r="117" spans="1:6" ht="17.25" customHeight="1" x14ac:dyDescent="0.2">
      <c r="A117" s="72" t="s">
        <v>340</v>
      </c>
      <c r="B117" s="7">
        <v>10</v>
      </c>
      <c r="C117" s="21"/>
      <c r="D117" s="16">
        <f t="shared" si="6"/>
        <v>0</v>
      </c>
      <c r="E117" s="62"/>
      <c r="F117" s="62"/>
    </row>
    <row r="118" spans="1:6" ht="17.25" customHeight="1" x14ac:dyDescent="0.2">
      <c r="A118" s="72" t="s">
        <v>296</v>
      </c>
      <c r="B118" s="7">
        <v>10</v>
      </c>
      <c r="C118" s="21"/>
      <c r="D118" s="16">
        <f t="shared" si="6"/>
        <v>0</v>
      </c>
      <c r="E118" s="62"/>
      <c r="F118" s="62"/>
    </row>
    <row r="119" spans="1:6" ht="17.25" customHeight="1" x14ac:dyDescent="0.2">
      <c r="A119" s="8" t="s">
        <v>309</v>
      </c>
      <c r="B119" s="7">
        <v>10</v>
      </c>
      <c r="C119" s="21"/>
      <c r="D119" s="16">
        <f t="shared" si="6"/>
        <v>0</v>
      </c>
      <c r="E119" s="62"/>
      <c r="F119" s="62"/>
    </row>
    <row r="120" spans="1:6" ht="17.25" customHeight="1" x14ac:dyDescent="0.2">
      <c r="A120" s="72" t="s">
        <v>341</v>
      </c>
      <c r="B120" s="7">
        <v>40</v>
      </c>
      <c r="C120" s="21"/>
      <c r="D120" s="16">
        <f t="shared" si="6"/>
        <v>0</v>
      </c>
      <c r="E120" s="62"/>
      <c r="F120" s="62"/>
    </row>
    <row r="121" spans="1:6" ht="17.25" customHeight="1" x14ac:dyDescent="0.2">
      <c r="A121" s="72" t="s">
        <v>342</v>
      </c>
      <c r="B121" s="7">
        <v>40</v>
      </c>
      <c r="C121" s="21"/>
      <c r="D121" s="16">
        <f t="shared" si="6"/>
        <v>0</v>
      </c>
      <c r="E121" s="62"/>
      <c r="F121" s="62"/>
    </row>
    <row r="122" spans="1:6" ht="17.25" customHeight="1" x14ac:dyDescent="0.2">
      <c r="A122" s="8" t="s">
        <v>297</v>
      </c>
      <c r="B122" s="7">
        <v>40</v>
      </c>
      <c r="C122" s="21"/>
      <c r="D122" s="16">
        <f t="shared" si="6"/>
        <v>0</v>
      </c>
      <c r="E122" s="62"/>
      <c r="F122" s="62"/>
    </row>
    <row r="123" spans="1:6" ht="17.25" customHeight="1" x14ac:dyDescent="0.2">
      <c r="A123" s="8" t="s">
        <v>298</v>
      </c>
      <c r="B123" s="7">
        <v>40</v>
      </c>
      <c r="C123" s="21"/>
      <c r="D123" s="16">
        <f t="shared" si="6"/>
        <v>0</v>
      </c>
      <c r="E123" s="62"/>
      <c r="F123" s="62"/>
    </row>
    <row r="124" spans="1:6" ht="17.25" customHeight="1" x14ac:dyDescent="0.2">
      <c r="A124" s="72" t="s">
        <v>343</v>
      </c>
      <c r="B124" s="7">
        <v>16</v>
      </c>
      <c r="C124" s="21"/>
      <c r="D124" s="16">
        <f t="shared" si="6"/>
        <v>0</v>
      </c>
      <c r="E124" s="62"/>
      <c r="F124" s="62"/>
    </row>
    <row r="125" spans="1:6" ht="17.25" customHeight="1" x14ac:dyDescent="0.2">
      <c r="A125" s="72" t="s">
        <v>335</v>
      </c>
      <c r="B125" s="7">
        <v>16</v>
      </c>
      <c r="C125" s="21"/>
      <c r="D125" s="16">
        <f t="shared" si="6"/>
        <v>0</v>
      </c>
      <c r="E125" s="62"/>
      <c r="F125" s="62"/>
    </row>
    <row r="126" spans="1:6" ht="17.25" customHeight="1" x14ac:dyDescent="0.2">
      <c r="A126" s="72" t="s">
        <v>336</v>
      </c>
      <c r="B126" s="7">
        <v>16</v>
      </c>
      <c r="C126" s="21"/>
      <c r="D126" s="16">
        <f t="shared" si="6"/>
        <v>0</v>
      </c>
      <c r="E126" s="62"/>
      <c r="F126" s="62"/>
    </row>
    <row r="127" spans="1:6" ht="17.25" customHeight="1" x14ac:dyDescent="0.2">
      <c r="A127" s="8" t="s">
        <v>299</v>
      </c>
      <c r="B127" s="7">
        <v>150</v>
      </c>
      <c r="C127" s="21"/>
      <c r="D127" s="16">
        <f t="shared" si="6"/>
        <v>0</v>
      </c>
      <c r="E127" s="62"/>
      <c r="F127" s="62"/>
    </row>
    <row r="128" spans="1:6" ht="12.75" x14ac:dyDescent="0.2">
      <c r="A128" s="154" t="s">
        <v>229</v>
      </c>
      <c r="B128" s="155"/>
      <c r="C128" s="155"/>
      <c r="D128" s="155"/>
      <c r="E128" s="155"/>
      <c r="F128" s="156"/>
    </row>
    <row r="129" spans="1:7" ht="17.25" customHeight="1" x14ac:dyDescent="0.2">
      <c r="A129" s="8" t="s">
        <v>127</v>
      </c>
      <c r="B129" s="7">
        <v>2</v>
      </c>
      <c r="C129" s="21"/>
      <c r="D129" s="16">
        <f t="shared" ref="D129:D134" si="7">B129*C129</f>
        <v>0</v>
      </c>
      <c r="E129" s="62"/>
      <c r="F129" s="62"/>
      <c r="G129" s="12"/>
    </row>
    <row r="130" spans="1:7" ht="17.25" customHeight="1" x14ac:dyDescent="0.2">
      <c r="A130" s="8" t="s">
        <v>128</v>
      </c>
      <c r="B130" s="7">
        <v>50</v>
      </c>
      <c r="C130" s="21"/>
      <c r="D130" s="16">
        <f t="shared" si="7"/>
        <v>0</v>
      </c>
      <c r="E130" s="62"/>
      <c r="F130" s="62"/>
    </row>
    <row r="131" spans="1:7" ht="17.25" customHeight="1" x14ac:dyDescent="0.2">
      <c r="A131" s="8" t="s">
        <v>129</v>
      </c>
      <c r="B131" s="7">
        <v>4</v>
      </c>
      <c r="C131" s="21"/>
      <c r="D131" s="16">
        <f t="shared" si="7"/>
        <v>0</v>
      </c>
      <c r="E131" s="62"/>
      <c r="F131" s="62"/>
      <c r="G131" s="12"/>
    </row>
    <row r="132" spans="1:7" ht="17.25" customHeight="1" x14ac:dyDescent="0.2">
      <c r="A132" s="8" t="s">
        <v>300</v>
      </c>
      <c r="B132" s="7">
        <v>2</v>
      </c>
      <c r="C132" s="21"/>
      <c r="D132" s="16">
        <f t="shared" si="7"/>
        <v>0</v>
      </c>
      <c r="E132" s="62"/>
      <c r="F132" s="62"/>
    </row>
    <row r="133" spans="1:7" ht="17.25" customHeight="1" x14ac:dyDescent="0.2">
      <c r="A133" s="8" t="s">
        <v>301</v>
      </c>
      <c r="B133" s="7">
        <v>2</v>
      </c>
      <c r="C133" s="21"/>
      <c r="D133" s="16">
        <f t="shared" si="7"/>
        <v>0</v>
      </c>
      <c r="E133" s="62"/>
      <c r="F133" s="62"/>
    </row>
    <row r="134" spans="1:7" ht="17.25" customHeight="1" x14ac:dyDescent="0.2">
      <c r="A134" s="8" t="s">
        <v>130</v>
      </c>
      <c r="B134" s="7">
        <v>2</v>
      </c>
      <c r="C134" s="21"/>
      <c r="D134" s="16">
        <f t="shared" si="7"/>
        <v>0</v>
      </c>
      <c r="E134" s="62"/>
      <c r="F134" s="62"/>
    </row>
    <row r="135" spans="1:7" ht="12.75" x14ac:dyDescent="0.2">
      <c r="A135" s="154" t="s">
        <v>236</v>
      </c>
      <c r="B135" s="155"/>
      <c r="C135" s="155"/>
      <c r="D135" s="155"/>
      <c r="E135" s="155"/>
      <c r="F135" s="156"/>
    </row>
    <row r="136" spans="1:7" ht="17.25" customHeight="1" x14ac:dyDescent="0.2">
      <c r="A136" s="8" t="s">
        <v>131</v>
      </c>
      <c r="B136" s="10">
        <v>1</v>
      </c>
      <c r="C136" s="21"/>
      <c r="D136" s="16">
        <f t="shared" ref="D136:D163" si="8">B136*C136</f>
        <v>0</v>
      </c>
      <c r="E136" s="62"/>
      <c r="F136" s="62"/>
    </row>
    <row r="137" spans="1:7" ht="17.25" customHeight="1" x14ac:dyDescent="0.2">
      <c r="A137" s="8" t="s">
        <v>132</v>
      </c>
      <c r="B137" s="10">
        <v>1</v>
      </c>
      <c r="C137" s="21"/>
      <c r="D137" s="16">
        <f t="shared" si="8"/>
        <v>0</v>
      </c>
      <c r="E137" s="62"/>
      <c r="F137" s="62"/>
    </row>
    <row r="138" spans="1:7" ht="17.25" customHeight="1" x14ac:dyDescent="0.2">
      <c r="A138" s="8" t="s">
        <v>133</v>
      </c>
      <c r="B138" s="10">
        <v>1</v>
      </c>
      <c r="C138" s="21"/>
      <c r="D138" s="16">
        <f t="shared" si="8"/>
        <v>0</v>
      </c>
      <c r="E138" s="62"/>
      <c r="F138" s="62"/>
    </row>
    <row r="139" spans="1:7" ht="17.25" customHeight="1" x14ac:dyDescent="0.2">
      <c r="A139" s="8" t="s">
        <v>134</v>
      </c>
      <c r="B139" s="10">
        <v>25</v>
      </c>
      <c r="C139" s="21"/>
      <c r="D139" s="16">
        <f t="shared" si="8"/>
        <v>0</v>
      </c>
      <c r="E139" s="62"/>
      <c r="F139" s="62"/>
    </row>
    <row r="140" spans="1:7" ht="17.25" customHeight="1" x14ac:dyDescent="0.2">
      <c r="A140" s="8" t="s">
        <v>135</v>
      </c>
      <c r="B140" s="7">
        <v>1</v>
      </c>
      <c r="C140" s="21"/>
      <c r="D140" s="16">
        <f t="shared" si="8"/>
        <v>0</v>
      </c>
      <c r="E140" s="62"/>
      <c r="F140" s="62"/>
    </row>
    <row r="141" spans="1:7" ht="17.25" customHeight="1" x14ac:dyDescent="0.2">
      <c r="A141" s="8" t="s">
        <v>136</v>
      </c>
      <c r="B141" s="7">
        <v>22</v>
      </c>
      <c r="C141" s="21"/>
      <c r="D141" s="16">
        <f t="shared" si="8"/>
        <v>0</v>
      </c>
      <c r="E141" s="62"/>
      <c r="F141" s="62"/>
    </row>
    <row r="142" spans="1:7" ht="17.25" customHeight="1" x14ac:dyDescent="0.2">
      <c r="A142" s="8" t="s">
        <v>137</v>
      </c>
      <c r="B142" s="7">
        <v>2</v>
      </c>
      <c r="C142" s="21"/>
      <c r="D142" s="16">
        <f t="shared" si="8"/>
        <v>0</v>
      </c>
      <c r="E142" s="62"/>
      <c r="F142" s="62"/>
    </row>
    <row r="143" spans="1:7" ht="17.25" customHeight="1" x14ac:dyDescent="0.2">
      <c r="A143" s="8" t="s">
        <v>138</v>
      </c>
      <c r="B143" s="7">
        <v>120</v>
      </c>
      <c r="C143" s="21"/>
      <c r="D143" s="16">
        <f t="shared" si="8"/>
        <v>0</v>
      </c>
      <c r="E143" s="62"/>
      <c r="F143" s="62"/>
    </row>
    <row r="144" spans="1:7" ht="17.25" customHeight="1" x14ac:dyDescent="0.2">
      <c r="A144" s="8" t="s">
        <v>139</v>
      </c>
      <c r="B144" s="7">
        <v>1</v>
      </c>
      <c r="C144" s="21"/>
      <c r="D144" s="16">
        <f t="shared" si="8"/>
        <v>0</v>
      </c>
      <c r="E144" s="62"/>
      <c r="F144" s="62"/>
    </row>
    <row r="145" spans="1:6" ht="17.25" customHeight="1" x14ac:dyDescent="0.2">
      <c r="A145" s="8" t="s">
        <v>140</v>
      </c>
      <c r="B145" s="7">
        <v>2</v>
      </c>
      <c r="C145" s="21"/>
      <c r="D145" s="16">
        <f t="shared" si="8"/>
        <v>0</v>
      </c>
      <c r="E145" s="62"/>
      <c r="F145" s="62"/>
    </row>
    <row r="146" spans="1:6" ht="17.25" customHeight="1" x14ac:dyDescent="0.2">
      <c r="A146" s="8" t="s">
        <v>141</v>
      </c>
      <c r="B146" s="7">
        <v>2</v>
      </c>
      <c r="C146" s="21"/>
      <c r="D146" s="16">
        <f t="shared" si="8"/>
        <v>0</v>
      </c>
      <c r="E146" s="62"/>
      <c r="F146" s="62"/>
    </row>
    <row r="147" spans="1:6" ht="17.25" customHeight="1" x14ac:dyDescent="0.2">
      <c r="A147" s="8" t="s">
        <v>142</v>
      </c>
      <c r="B147" s="7">
        <v>1</v>
      </c>
      <c r="C147" s="21"/>
      <c r="D147" s="16">
        <f t="shared" si="8"/>
        <v>0</v>
      </c>
      <c r="E147" s="62"/>
      <c r="F147" s="62"/>
    </row>
    <row r="148" spans="1:6" ht="17.25" customHeight="1" x14ac:dyDescent="0.2">
      <c r="A148" s="8" t="s">
        <v>143</v>
      </c>
      <c r="B148" s="7">
        <v>2</v>
      </c>
      <c r="C148" s="21"/>
      <c r="D148" s="16">
        <f t="shared" si="8"/>
        <v>0</v>
      </c>
      <c r="E148" s="62"/>
      <c r="F148" s="62"/>
    </row>
    <row r="149" spans="1:6" ht="17.25" customHeight="1" x14ac:dyDescent="0.2">
      <c r="A149" s="8" t="s">
        <v>144</v>
      </c>
      <c r="B149" s="7">
        <v>2</v>
      </c>
      <c r="C149" s="21"/>
      <c r="D149" s="16">
        <f t="shared" si="8"/>
        <v>0</v>
      </c>
      <c r="E149" s="62"/>
      <c r="F149" s="62"/>
    </row>
    <row r="150" spans="1:6" ht="17.25" customHeight="1" x14ac:dyDescent="0.2">
      <c r="A150" s="8" t="s">
        <v>145</v>
      </c>
      <c r="B150" s="7">
        <v>1</v>
      </c>
      <c r="C150" s="21"/>
      <c r="D150" s="16">
        <f t="shared" si="8"/>
        <v>0</v>
      </c>
      <c r="E150" s="62"/>
      <c r="F150" s="62"/>
    </row>
    <row r="151" spans="1:6" ht="17.25" customHeight="1" x14ac:dyDescent="0.2">
      <c r="A151" s="8" t="s">
        <v>146</v>
      </c>
      <c r="B151" s="7">
        <v>2</v>
      </c>
      <c r="C151" s="21"/>
      <c r="D151" s="16">
        <f t="shared" si="8"/>
        <v>0</v>
      </c>
      <c r="E151" s="62"/>
      <c r="F151" s="62"/>
    </row>
    <row r="152" spans="1:6" ht="17.25" customHeight="1" x14ac:dyDescent="0.2">
      <c r="A152" s="8" t="s">
        <v>147</v>
      </c>
      <c r="B152" s="7">
        <v>2</v>
      </c>
      <c r="C152" s="21"/>
      <c r="D152" s="16">
        <f t="shared" si="8"/>
        <v>0</v>
      </c>
      <c r="E152" s="62"/>
      <c r="F152" s="62"/>
    </row>
    <row r="153" spans="1:6" ht="17.25" customHeight="1" x14ac:dyDescent="0.2">
      <c r="A153" s="8" t="s">
        <v>148</v>
      </c>
      <c r="B153" s="7">
        <v>1</v>
      </c>
      <c r="C153" s="21"/>
      <c r="D153" s="16">
        <f t="shared" si="8"/>
        <v>0</v>
      </c>
      <c r="E153" s="62"/>
      <c r="F153" s="62"/>
    </row>
    <row r="154" spans="1:6" ht="17.25" customHeight="1" x14ac:dyDescent="0.2">
      <c r="A154" s="8" t="s">
        <v>149</v>
      </c>
      <c r="B154" s="7">
        <v>2</v>
      </c>
      <c r="C154" s="21"/>
      <c r="D154" s="16">
        <f t="shared" si="8"/>
        <v>0</v>
      </c>
      <c r="E154" s="62"/>
      <c r="F154" s="62"/>
    </row>
    <row r="155" spans="1:6" ht="17.25" customHeight="1" x14ac:dyDescent="0.2">
      <c r="A155" s="8" t="s">
        <v>150</v>
      </c>
      <c r="B155" s="7">
        <v>2</v>
      </c>
      <c r="C155" s="21"/>
      <c r="D155" s="16">
        <f t="shared" si="8"/>
        <v>0</v>
      </c>
      <c r="E155" s="62"/>
      <c r="F155" s="62"/>
    </row>
    <row r="156" spans="1:6" ht="17.25" customHeight="1" x14ac:dyDescent="0.2">
      <c r="A156" s="8" t="s">
        <v>151</v>
      </c>
      <c r="B156" s="7">
        <v>1</v>
      </c>
      <c r="C156" s="21"/>
      <c r="D156" s="16">
        <f t="shared" si="8"/>
        <v>0</v>
      </c>
      <c r="E156" s="62"/>
      <c r="F156" s="62"/>
    </row>
    <row r="157" spans="1:6" ht="17.25" customHeight="1" x14ac:dyDescent="0.2">
      <c r="A157" s="8" t="s">
        <v>152</v>
      </c>
      <c r="B157" s="7">
        <v>2</v>
      </c>
      <c r="C157" s="21"/>
      <c r="D157" s="16">
        <f t="shared" si="8"/>
        <v>0</v>
      </c>
      <c r="E157" s="62"/>
      <c r="F157" s="62"/>
    </row>
    <row r="158" spans="1:6" ht="17.25" customHeight="1" x14ac:dyDescent="0.2">
      <c r="A158" s="8" t="s">
        <v>153</v>
      </c>
      <c r="B158" s="7">
        <v>2</v>
      </c>
      <c r="C158" s="21"/>
      <c r="D158" s="16">
        <f t="shared" si="8"/>
        <v>0</v>
      </c>
      <c r="E158" s="62"/>
      <c r="F158" s="62"/>
    </row>
    <row r="159" spans="1:6" ht="17.25" customHeight="1" x14ac:dyDescent="0.2">
      <c r="A159" s="72" t="s">
        <v>369</v>
      </c>
      <c r="B159" s="7">
        <v>1</v>
      </c>
      <c r="C159" s="21"/>
      <c r="D159" s="16">
        <f t="shared" si="8"/>
        <v>0</v>
      </c>
      <c r="E159" s="62"/>
      <c r="F159" s="62"/>
    </row>
    <row r="160" spans="1:6" ht="17.25" customHeight="1" x14ac:dyDescent="0.2">
      <c r="A160" s="8" t="s">
        <v>154</v>
      </c>
      <c r="B160" s="7">
        <v>1</v>
      </c>
      <c r="C160" s="21"/>
      <c r="D160" s="16">
        <f t="shared" si="8"/>
        <v>0</v>
      </c>
      <c r="E160" s="62"/>
      <c r="F160" s="62"/>
    </row>
    <row r="161" spans="1:6" ht="12.75" x14ac:dyDescent="0.2">
      <c r="A161" s="154" t="s">
        <v>378</v>
      </c>
      <c r="B161" s="155"/>
      <c r="C161" s="155"/>
      <c r="D161" s="155"/>
      <c r="E161" s="155"/>
      <c r="F161" s="156"/>
    </row>
    <row r="162" spans="1:6" ht="17.25" customHeight="1" x14ac:dyDescent="0.2">
      <c r="A162" s="8" t="s">
        <v>155</v>
      </c>
      <c r="B162" s="7">
        <v>2</v>
      </c>
      <c r="C162" s="21"/>
      <c r="D162" s="16">
        <f t="shared" si="8"/>
        <v>0</v>
      </c>
      <c r="E162" s="62"/>
      <c r="F162" s="62"/>
    </row>
    <row r="163" spans="1:6" ht="17.25" customHeight="1" x14ac:dyDescent="0.2">
      <c r="A163" s="8" t="s">
        <v>156</v>
      </c>
      <c r="B163" s="7">
        <v>4</v>
      </c>
      <c r="C163" s="21"/>
      <c r="D163" s="16">
        <f t="shared" si="8"/>
        <v>0</v>
      </c>
      <c r="E163" s="62"/>
      <c r="F163" s="62"/>
    </row>
    <row r="164" spans="1:6" ht="17.25" customHeight="1" x14ac:dyDescent="0.2">
      <c r="A164" s="8" t="s">
        <v>157</v>
      </c>
      <c r="B164" s="7">
        <v>1</v>
      </c>
      <c r="C164" s="21"/>
      <c r="D164" s="16">
        <f t="shared" ref="D164:D175" si="9">B164*C164</f>
        <v>0</v>
      </c>
      <c r="E164" s="62"/>
      <c r="F164" s="62"/>
    </row>
    <row r="165" spans="1:6" ht="17.25" customHeight="1" x14ac:dyDescent="0.2">
      <c r="A165" s="8" t="s">
        <v>158</v>
      </c>
      <c r="B165" s="7">
        <v>1</v>
      </c>
      <c r="C165" s="21"/>
      <c r="D165" s="16">
        <f t="shared" si="9"/>
        <v>0</v>
      </c>
      <c r="E165" s="62"/>
      <c r="F165" s="62"/>
    </row>
    <row r="166" spans="1:6" ht="17.25" customHeight="1" x14ac:dyDescent="0.2">
      <c r="A166" s="8" t="s">
        <v>159</v>
      </c>
      <c r="B166" s="7">
        <v>1</v>
      </c>
      <c r="C166" s="21"/>
      <c r="D166" s="16">
        <f t="shared" si="9"/>
        <v>0</v>
      </c>
      <c r="E166" s="62"/>
      <c r="F166" s="62"/>
    </row>
    <row r="167" spans="1:6" ht="17.25" customHeight="1" x14ac:dyDescent="0.2">
      <c r="A167" s="8" t="s">
        <v>160</v>
      </c>
      <c r="B167" s="7">
        <v>1</v>
      </c>
      <c r="C167" s="21"/>
      <c r="D167" s="16">
        <f t="shared" si="9"/>
        <v>0</v>
      </c>
      <c r="E167" s="62"/>
      <c r="F167" s="62"/>
    </row>
    <row r="168" spans="1:6" ht="17.25" customHeight="1" x14ac:dyDescent="0.2">
      <c r="A168" s="8" t="s">
        <v>161</v>
      </c>
      <c r="B168" s="7">
        <v>1</v>
      </c>
      <c r="C168" s="21"/>
      <c r="D168" s="16">
        <f t="shared" si="9"/>
        <v>0</v>
      </c>
      <c r="E168" s="62"/>
      <c r="F168" s="62"/>
    </row>
    <row r="169" spans="1:6" ht="17.25" customHeight="1" x14ac:dyDescent="0.2">
      <c r="A169" s="8" t="s">
        <v>162</v>
      </c>
      <c r="B169" s="7">
        <v>1</v>
      </c>
      <c r="C169" s="21"/>
      <c r="D169" s="16">
        <f t="shared" si="9"/>
        <v>0</v>
      </c>
      <c r="E169" s="62"/>
      <c r="F169" s="62"/>
    </row>
    <row r="170" spans="1:6" ht="17.25" customHeight="1" x14ac:dyDescent="0.2">
      <c r="A170" s="8" t="s">
        <v>163</v>
      </c>
      <c r="B170" s="7">
        <v>1</v>
      </c>
      <c r="C170" s="21"/>
      <c r="D170" s="16">
        <f t="shared" si="9"/>
        <v>0</v>
      </c>
      <c r="E170" s="62"/>
      <c r="F170" s="62"/>
    </row>
    <row r="171" spans="1:6" ht="17.25" customHeight="1" x14ac:dyDescent="0.2">
      <c r="A171" s="8" t="s">
        <v>164</v>
      </c>
      <c r="B171" s="7">
        <v>1</v>
      </c>
      <c r="C171" s="21"/>
      <c r="D171" s="16">
        <f t="shared" si="9"/>
        <v>0</v>
      </c>
      <c r="E171" s="62"/>
      <c r="F171" s="62"/>
    </row>
    <row r="172" spans="1:6" ht="17.25" customHeight="1" x14ac:dyDescent="0.2">
      <c r="A172" s="8" t="s">
        <v>165</v>
      </c>
      <c r="B172" s="7">
        <v>1</v>
      </c>
      <c r="C172" s="21"/>
      <c r="D172" s="16">
        <f t="shared" si="9"/>
        <v>0</v>
      </c>
      <c r="E172" s="62"/>
      <c r="F172" s="62"/>
    </row>
    <row r="173" spans="1:6" ht="17.25" customHeight="1" x14ac:dyDescent="0.2">
      <c r="A173" s="8" t="s">
        <v>166</v>
      </c>
      <c r="B173" s="7">
        <v>1</v>
      </c>
      <c r="C173" s="21"/>
      <c r="D173" s="16">
        <f t="shared" si="9"/>
        <v>0</v>
      </c>
      <c r="E173" s="62"/>
      <c r="F173" s="62"/>
    </row>
    <row r="174" spans="1:6" ht="17.25" customHeight="1" x14ac:dyDescent="0.2">
      <c r="A174" s="8" t="s">
        <v>167</v>
      </c>
      <c r="B174" s="7">
        <v>1</v>
      </c>
      <c r="C174" s="21"/>
      <c r="D174" s="16">
        <f t="shared" si="9"/>
        <v>0</v>
      </c>
      <c r="E174" s="62"/>
      <c r="F174" s="62"/>
    </row>
    <row r="175" spans="1:6" ht="17.25" customHeight="1" x14ac:dyDescent="0.2">
      <c r="A175" s="8" t="s">
        <v>168</v>
      </c>
      <c r="B175" s="7">
        <v>1</v>
      </c>
      <c r="C175" s="21"/>
      <c r="D175" s="16">
        <f t="shared" si="9"/>
        <v>0</v>
      </c>
      <c r="E175" s="62"/>
      <c r="F175" s="62"/>
    </row>
    <row r="176" spans="1:6" ht="12.75" x14ac:dyDescent="0.2">
      <c r="A176" s="154" t="s">
        <v>318</v>
      </c>
      <c r="B176" s="155"/>
      <c r="C176" s="155"/>
      <c r="D176" s="155"/>
      <c r="E176" s="155"/>
      <c r="F176" s="156"/>
    </row>
    <row r="177" spans="1:6" ht="17.25" customHeight="1" x14ac:dyDescent="0.2">
      <c r="A177" s="8" t="s">
        <v>169</v>
      </c>
      <c r="B177" s="7">
        <v>50</v>
      </c>
      <c r="C177" s="21"/>
      <c r="D177" s="16">
        <f>B177*C177</f>
        <v>0</v>
      </c>
      <c r="E177" s="62"/>
      <c r="F177" s="62"/>
    </row>
    <row r="178" spans="1:6" ht="12.75" x14ac:dyDescent="0.2">
      <c r="A178" s="154" t="s">
        <v>292</v>
      </c>
      <c r="B178" s="155"/>
      <c r="C178" s="155"/>
      <c r="D178" s="155"/>
      <c r="E178" s="155"/>
      <c r="F178" s="156"/>
    </row>
    <row r="179" spans="1:6" ht="17.25" customHeight="1" x14ac:dyDescent="0.2">
      <c r="A179" s="72" t="s">
        <v>438</v>
      </c>
      <c r="B179" s="7">
        <v>100</v>
      </c>
      <c r="C179" s="21"/>
      <c r="D179" s="16">
        <f t="shared" ref="D179:D184" si="10">B179*C179</f>
        <v>0</v>
      </c>
      <c r="E179" s="62"/>
      <c r="F179" s="62"/>
    </row>
    <row r="180" spans="1:6" ht="17.25" customHeight="1" x14ac:dyDescent="0.2">
      <c r="A180" s="72" t="s">
        <v>439</v>
      </c>
      <c r="B180" s="7">
        <v>100</v>
      </c>
      <c r="C180" s="21"/>
      <c r="D180" s="16">
        <f t="shared" si="10"/>
        <v>0</v>
      </c>
      <c r="E180" s="62"/>
      <c r="F180" s="62"/>
    </row>
    <row r="181" spans="1:6" ht="17.25" customHeight="1" x14ac:dyDescent="0.2">
      <c r="A181" s="72" t="s">
        <v>440</v>
      </c>
      <c r="B181" s="7">
        <v>100</v>
      </c>
      <c r="C181" s="21"/>
      <c r="D181" s="16">
        <f t="shared" si="10"/>
        <v>0</v>
      </c>
      <c r="E181" s="62"/>
      <c r="F181" s="62"/>
    </row>
    <row r="182" spans="1:6" ht="17.25" customHeight="1" x14ac:dyDescent="0.2">
      <c r="A182" s="72" t="s">
        <v>510</v>
      </c>
      <c r="B182" s="7">
        <v>100</v>
      </c>
      <c r="C182" s="21"/>
      <c r="D182" s="16">
        <f t="shared" si="10"/>
        <v>0</v>
      </c>
      <c r="E182" s="62"/>
      <c r="F182" s="62"/>
    </row>
    <row r="183" spans="1:6" ht="17.25" customHeight="1" x14ac:dyDescent="0.2">
      <c r="A183" s="8" t="s">
        <v>434</v>
      </c>
      <c r="B183" s="7">
        <v>50</v>
      </c>
      <c r="C183" s="21"/>
      <c r="D183" s="16">
        <f t="shared" si="10"/>
        <v>0</v>
      </c>
      <c r="E183" s="62"/>
      <c r="F183" s="62"/>
    </row>
    <row r="184" spans="1:6" ht="17.25" customHeight="1" x14ac:dyDescent="0.2">
      <c r="A184" s="72" t="s">
        <v>441</v>
      </c>
      <c r="B184" s="7">
        <v>12</v>
      </c>
      <c r="C184" s="21"/>
      <c r="D184" s="16">
        <f t="shared" si="10"/>
        <v>0</v>
      </c>
      <c r="E184" s="62"/>
      <c r="F184" s="62"/>
    </row>
    <row r="185" spans="1:6" ht="12.75" x14ac:dyDescent="0.2">
      <c r="A185" s="154" t="s">
        <v>435</v>
      </c>
      <c r="B185" s="155"/>
      <c r="C185" s="155"/>
      <c r="D185" s="155"/>
      <c r="E185" s="155"/>
      <c r="F185" s="156"/>
    </row>
    <row r="186" spans="1:6" ht="17.25" customHeight="1" x14ac:dyDescent="0.2">
      <c r="A186" s="72" t="s">
        <v>436</v>
      </c>
      <c r="B186" s="7">
        <v>50</v>
      </c>
      <c r="C186" s="21"/>
      <c r="D186" s="16">
        <f>B186*C186</f>
        <v>0</v>
      </c>
      <c r="E186" s="62"/>
      <c r="F186" s="62"/>
    </row>
    <row r="187" spans="1:6" ht="17.25" customHeight="1" x14ac:dyDescent="0.2">
      <c r="A187" s="72" t="s">
        <v>437</v>
      </c>
      <c r="B187" s="7">
        <v>50</v>
      </c>
      <c r="C187" s="21"/>
      <c r="D187" s="16">
        <f>B187*C187</f>
        <v>0</v>
      </c>
      <c r="E187" s="62"/>
      <c r="F187" s="62"/>
    </row>
    <row r="188" spans="1:6" s="102" customFormat="1" ht="12.75" x14ac:dyDescent="0.2">
      <c r="A188" s="154" t="s">
        <v>293</v>
      </c>
      <c r="B188" s="155"/>
      <c r="C188" s="155"/>
      <c r="D188" s="155"/>
      <c r="E188" s="155"/>
      <c r="F188" s="156"/>
    </row>
    <row r="189" spans="1:6" s="102" customFormat="1" ht="17.25" customHeight="1" x14ac:dyDescent="0.2">
      <c r="A189" s="72" t="s">
        <v>442</v>
      </c>
      <c r="B189" s="94">
        <v>60</v>
      </c>
      <c r="C189" s="103"/>
      <c r="D189" s="104">
        <f>B189*C189</f>
        <v>0</v>
      </c>
      <c r="E189" s="96"/>
      <c r="F189" s="96"/>
    </row>
    <row r="190" spans="1:6" s="102" customFormat="1" ht="17.25" customHeight="1" x14ac:dyDescent="0.2">
      <c r="A190" s="72" t="s">
        <v>511</v>
      </c>
      <c r="B190" s="94">
        <v>100</v>
      </c>
      <c r="C190" s="103"/>
      <c r="D190" s="104">
        <f>B190*C190</f>
        <v>0</v>
      </c>
      <c r="E190" s="96"/>
      <c r="F190" s="96"/>
    </row>
    <row r="191" spans="1:6" ht="12.75" x14ac:dyDescent="0.2">
      <c r="A191" s="154" t="s">
        <v>294</v>
      </c>
      <c r="B191" s="155"/>
      <c r="C191" s="155"/>
      <c r="D191" s="155"/>
      <c r="E191" s="155"/>
      <c r="F191" s="156"/>
    </row>
    <row r="192" spans="1:6" ht="17.25" customHeight="1" x14ac:dyDescent="0.2">
      <c r="A192" s="72" t="s">
        <v>512</v>
      </c>
      <c r="B192" s="7">
        <v>100</v>
      </c>
      <c r="C192" s="21"/>
      <c r="D192" s="16">
        <f>B192*C192</f>
        <v>0</v>
      </c>
      <c r="E192" s="62"/>
      <c r="F192" s="62"/>
    </row>
    <row r="193" spans="1:6" ht="12.75" x14ac:dyDescent="0.2">
      <c r="A193" s="154" t="s">
        <v>345</v>
      </c>
      <c r="B193" s="155"/>
      <c r="C193" s="155"/>
      <c r="D193" s="155"/>
      <c r="E193" s="155"/>
      <c r="F193" s="156"/>
    </row>
    <row r="194" spans="1:6" ht="17.25" customHeight="1" x14ac:dyDescent="0.2">
      <c r="A194" s="8" t="s">
        <v>321</v>
      </c>
      <c r="B194" s="7"/>
      <c r="C194" s="21"/>
      <c r="D194" s="16">
        <f>B194*C194</f>
        <v>0</v>
      </c>
      <c r="E194" s="62"/>
      <c r="F194" s="62"/>
    </row>
    <row r="195" spans="1:6" ht="17.25" customHeight="1" x14ac:dyDescent="0.2">
      <c r="A195" s="8" t="s">
        <v>322</v>
      </c>
      <c r="B195" s="7"/>
      <c r="C195" s="21"/>
      <c r="D195" s="16">
        <f t="shared" ref="D195:D205" si="11">B195*C195</f>
        <v>0</v>
      </c>
      <c r="E195" s="62"/>
      <c r="F195" s="62"/>
    </row>
    <row r="196" spans="1:6" ht="17.25" customHeight="1" x14ac:dyDescent="0.2">
      <c r="A196" s="8" t="s">
        <v>323</v>
      </c>
      <c r="B196" s="7">
        <v>15</v>
      </c>
      <c r="C196" s="21"/>
      <c r="D196" s="16">
        <f t="shared" si="11"/>
        <v>0</v>
      </c>
      <c r="E196" s="62"/>
      <c r="F196" s="62"/>
    </row>
    <row r="197" spans="1:6" ht="17.25" customHeight="1" x14ac:dyDescent="0.2">
      <c r="A197" s="8" t="s">
        <v>324</v>
      </c>
      <c r="B197" s="7"/>
      <c r="C197" s="21"/>
      <c r="D197" s="16">
        <f t="shared" si="11"/>
        <v>0</v>
      </c>
      <c r="E197" s="62"/>
      <c r="F197" s="62"/>
    </row>
    <row r="198" spans="1:6" ht="17.25" customHeight="1" x14ac:dyDescent="0.2">
      <c r="A198" s="8" t="s">
        <v>325</v>
      </c>
      <c r="B198" s="7">
        <v>15</v>
      </c>
      <c r="C198" s="21"/>
      <c r="D198" s="16">
        <f t="shared" si="11"/>
        <v>0</v>
      </c>
      <c r="E198" s="62"/>
      <c r="F198" s="62"/>
    </row>
    <row r="199" spans="1:6" ht="17.25" customHeight="1" x14ac:dyDescent="0.2">
      <c r="A199" s="8" t="s">
        <v>326</v>
      </c>
      <c r="B199" s="7"/>
      <c r="C199" s="21"/>
      <c r="D199" s="16">
        <f t="shared" si="11"/>
        <v>0</v>
      </c>
      <c r="E199" s="62"/>
      <c r="F199" s="62"/>
    </row>
    <row r="200" spans="1:6" ht="17.25" customHeight="1" x14ac:dyDescent="0.2">
      <c r="A200" s="8" t="s">
        <v>327</v>
      </c>
      <c r="B200" s="7"/>
      <c r="C200" s="21"/>
      <c r="D200" s="16">
        <f t="shared" si="11"/>
        <v>0</v>
      </c>
      <c r="E200" s="62"/>
      <c r="F200" s="62"/>
    </row>
    <row r="201" spans="1:6" ht="17.25" customHeight="1" x14ac:dyDescent="0.2">
      <c r="A201" s="8" t="s">
        <v>328</v>
      </c>
      <c r="B201" s="7"/>
      <c r="C201" s="21"/>
      <c r="D201" s="16">
        <f t="shared" si="11"/>
        <v>0</v>
      </c>
      <c r="E201" s="62"/>
      <c r="F201" s="62"/>
    </row>
    <row r="202" spans="1:6" ht="17.25" customHeight="1" x14ac:dyDescent="0.2">
      <c r="A202" s="8" t="s">
        <v>329</v>
      </c>
      <c r="B202" s="7"/>
      <c r="C202" s="21"/>
      <c r="D202" s="16">
        <f t="shared" si="11"/>
        <v>0</v>
      </c>
      <c r="E202" s="62"/>
      <c r="F202" s="62"/>
    </row>
    <row r="203" spans="1:6" ht="17.25" customHeight="1" x14ac:dyDescent="0.2">
      <c r="A203" s="72" t="s">
        <v>344</v>
      </c>
      <c r="B203" s="7">
        <v>25</v>
      </c>
      <c r="C203" s="21"/>
      <c r="D203" s="16">
        <f t="shared" si="11"/>
        <v>0</v>
      </c>
      <c r="E203" s="62"/>
      <c r="F203" s="62"/>
    </row>
    <row r="204" spans="1:6" ht="17.25" customHeight="1" x14ac:dyDescent="0.2">
      <c r="A204" s="72" t="s">
        <v>346</v>
      </c>
      <c r="B204" s="7">
        <v>25</v>
      </c>
      <c r="C204" s="21"/>
      <c r="D204" s="16">
        <f t="shared" si="11"/>
        <v>0</v>
      </c>
      <c r="E204" s="62"/>
      <c r="F204" s="62"/>
    </row>
    <row r="205" spans="1:6" ht="17.25" customHeight="1" x14ac:dyDescent="0.2">
      <c r="A205" s="8" t="s">
        <v>330</v>
      </c>
      <c r="B205" s="7"/>
      <c r="C205" s="21"/>
      <c r="D205" s="16">
        <f t="shared" si="11"/>
        <v>0</v>
      </c>
      <c r="E205" s="62"/>
      <c r="F205" s="62"/>
    </row>
    <row r="206" spans="1:6" ht="17.25" customHeight="1" x14ac:dyDescent="0.2">
      <c r="A206" s="8" t="s">
        <v>331</v>
      </c>
      <c r="B206" s="7"/>
      <c r="C206" s="21"/>
      <c r="D206" s="16">
        <f>B206*C206</f>
        <v>0</v>
      </c>
      <c r="E206" s="62"/>
      <c r="F206" s="62"/>
    </row>
    <row r="207" spans="1:6" ht="17.25" customHeight="1" x14ac:dyDescent="0.2">
      <c r="A207" s="8" t="s">
        <v>332</v>
      </c>
      <c r="B207" s="7">
        <v>15</v>
      </c>
      <c r="C207" s="21"/>
      <c r="D207" s="16">
        <f>B207*C207</f>
        <v>0</v>
      </c>
      <c r="E207" s="62"/>
      <c r="F207" s="62"/>
    </row>
    <row r="208" spans="1:6" ht="17.25" customHeight="1" x14ac:dyDescent="0.2">
      <c r="A208" s="8" t="s">
        <v>333</v>
      </c>
      <c r="B208" s="7">
        <v>15</v>
      </c>
      <c r="C208" s="21"/>
      <c r="D208" s="16">
        <f>B208*C208</f>
        <v>0</v>
      </c>
      <c r="E208" s="62"/>
      <c r="F208" s="62"/>
    </row>
    <row r="209" spans="1:6" ht="17.25" customHeight="1" x14ac:dyDescent="0.2">
      <c r="A209" s="72" t="s">
        <v>347</v>
      </c>
      <c r="B209" s="7">
        <v>25</v>
      </c>
      <c r="C209" s="21"/>
      <c r="D209" s="16">
        <f>B209*C209</f>
        <v>0</v>
      </c>
      <c r="E209" s="62"/>
      <c r="F209" s="62"/>
    </row>
    <row r="210" spans="1:6" ht="17.25" customHeight="1" x14ac:dyDescent="0.2">
      <c r="A210" s="72" t="s">
        <v>348</v>
      </c>
      <c r="B210" s="7">
        <v>25</v>
      </c>
      <c r="C210" s="21"/>
      <c r="D210" s="16">
        <f>B210*C210</f>
        <v>0</v>
      </c>
      <c r="E210" s="62"/>
      <c r="F210" s="62"/>
    </row>
    <row r="211" spans="1:6" ht="12.75" x14ac:dyDescent="0.2">
      <c r="A211" s="154" t="s">
        <v>370</v>
      </c>
      <c r="B211" s="155"/>
      <c r="C211" s="155"/>
      <c r="D211" s="155"/>
      <c r="E211" s="155"/>
      <c r="F211" s="156"/>
    </row>
    <row r="212" spans="1:6" ht="17.25" customHeight="1" x14ac:dyDescent="0.2">
      <c r="A212" s="72" t="s">
        <v>371</v>
      </c>
      <c r="B212" s="7"/>
      <c r="C212" s="21"/>
      <c r="D212" s="16">
        <f>B212*C212</f>
        <v>0</v>
      </c>
      <c r="E212" s="62"/>
      <c r="F212" s="62"/>
    </row>
    <row r="213" spans="1:6" ht="17.25" customHeight="1" x14ac:dyDescent="0.2">
      <c r="A213" s="72" t="s">
        <v>372</v>
      </c>
      <c r="B213" s="7"/>
      <c r="C213" s="21"/>
      <c r="D213" s="16">
        <f>B213*C213</f>
        <v>0</v>
      </c>
      <c r="E213" s="62"/>
      <c r="F213" s="62"/>
    </row>
    <row r="214" spans="1:6" ht="20.100000000000001" customHeight="1" x14ac:dyDescent="0.2">
      <c r="A214" s="151" t="s">
        <v>334</v>
      </c>
      <c r="B214" s="151"/>
      <c r="C214" s="152"/>
      <c r="D214" s="17">
        <f>SUM(D5:D213)</f>
        <v>0</v>
      </c>
    </row>
    <row r="216" spans="1:6" s="39" customFormat="1" ht="15.75" customHeight="1" x14ac:dyDescent="0.2">
      <c r="A216" s="162" t="s">
        <v>291</v>
      </c>
      <c r="B216" s="142"/>
      <c r="C216" s="143"/>
      <c r="D216" s="143"/>
      <c r="E216" s="143"/>
      <c r="F216" s="144"/>
    </row>
    <row r="217" spans="1:6" ht="17.100000000000001" customHeight="1" x14ac:dyDescent="0.2">
      <c r="A217" s="162"/>
      <c r="B217" s="145"/>
      <c r="C217" s="146"/>
      <c r="D217" s="146"/>
      <c r="E217" s="146"/>
      <c r="F217" s="147"/>
    </row>
    <row r="218" spans="1:6" ht="17.100000000000001" customHeight="1" x14ac:dyDescent="0.2">
      <c r="A218" s="162"/>
      <c r="B218" s="148"/>
      <c r="C218" s="149"/>
      <c r="D218" s="149"/>
      <c r="E218" s="149"/>
      <c r="F218" s="150"/>
    </row>
  </sheetData>
  <sheetProtection password="C7DA" sheet="1" objects="1" scenarios="1" selectLockedCells="1"/>
  <mergeCells count="37">
    <mergeCell ref="A87:F87"/>
    <mergeCell ref="A63:F63"/>
    <mergeCell ref="A80:F80"/>
    <mergeCell ref="A82:F82"/>
    <mergeCell ref="A84:F84"/>
    <mergeCell ref="A48:F48"/>
    <mergeCell ref="A53:F53"/>
    <mergeCell ref="A51:F51"/>
    <mergeCell ref="A55:F55"/>
    <mergeCell ref="A72:F72"/>
    <mergeCell ref="A57:F57"/>
    <mergeCell ref="A216:A218"/>
    <mergeCell ref="B216:F218"/>
    <mergeCell ref="A110:F110"/>
    <mergeCell ref="A135:F135"/>
    <mergeCell ref="A178:F178"/>
    <mergeCell ref="A214:C214"/>
    <mergeCell ref="A211:F211"/>
    <mergeCell ref="A191:F191"/>
    <mergeCell ref="A176:F176"/>
    <mergeCell ref="A193:F193"/>
    <mergeCell ref="A128:F128"/>
    <mergeCell ref="A161:F161"/>
    <mergeCell ref="A185:F185"/>
    <mergeCell ref="A188:F188"/>
    <mergeCell ref="A45:F45"/>
    <mergeCell ref="A1:F1"/>
    <mergeCell ref="A2:F2"/>
    <mergeCell ref="A23:F23"/>
    <mergeCell ref="A30:F30"/>
    <mergeCell ref="A37:F37"/>
    <mergeCell ref="A4:F4"/>
    <mergeCell ref="A14:F14"/>
    <mergeCell ref="A8:F8"/>
    <mergeCell ref="A12:F12"/>
    <mergeCell ref="A17:F17"/>
    <mergeCell ref="A43:F43"/>
  </mergeCells>
  <phoneticPr fontId="0" type="noConversion"/>
  <printOptions horizontalCentered="1"/>
  <pageMargins left="0.25" right="0.25" top="0.75" bottom="0.5" header="0.25" footer="0.1"/>
  <pageSetup scale="95" orientation="landscape" r:id="rId1"/>
  <headerFooter alignWithMargins="0">
    <oddHeader xml:space="preserve">&amp;C&amp;"Arial,Bold"&amp;12ATTACHMENT E
BID PRICING FORM - SERVICE MATERIALS&amp;10
</oddHeader>
    <oddFooter>&amp;L&amp;11Company Name__________________________&amp;8
Attachment E - Bid Submittal Form - Water System Pipe, Fittings and Appurtenances (RFB #PUR0117-159)&amp;C&amp;11      Initial_____     Date_________________
&amp;8
&amp;R&amp;8
Page &amp;P of &amp;N</oddFooter>
  </headerFooter>
  <rowBreaks count="8" manualBreakCount="8">
    <brk id="29" max="16383" man="1"/>
    <brk id="56" max="16383" man="1"/>
    <brk id="83" max="16383" man="1"/>
    <brk id="109" max="16383" man="1"/>
    <brk id="134" max="16383" man="1"/>
    <brk id="160" max="16383" man="1"/>
    <brk id="187" max="16383" man="1"/>
    <brk id="2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Pipe</vt:lpstr>
      <vt:lpstr>FHWA PIPE</vt:lpstr>
      <vt:lpstr>Hydrants</vt:lpstr>
      <vt:lpstr>FHWA HYDRANTS</vt:lpstr>
      <vt:lpstr>Valves</vt:lpstr>
      <vt:lpstr>FHWA VALVES</vt:lpstr>
      <vt:lpstr>Fittings</vt:lpstr>
      <vt:lpstr>FHWA FITTINGS</vt:lpstr>
      <vt:lpstr>Service Materials</vt:lpstr>
      <vt:lpstr>'FHWA FITTINGS'!Print_Area</vt:lpstr>
      <vt:lpstr>Fittings!Print_Area</vt:lpstr>
      <vt:lpstr>'FHWA FITTINGS'!Print_Titles</vt:lpstr>
      <vt:lpstr>'FHWA HYDRANTS'!Print_Titles</vt:lpstr>
      <vt:lpstr>'FHWA PIPE'!Print_Titles</vt:lpstr>
      <vt:lpstr>'FHWA VALVES'!Print_Titles</vt:lpstr>
      <vt:lpstr>Fittings!Print_Titles</vt:lpstr>
      <vt:lpstr>Hydrants!Print_Titles</vt:lpstr>
      <vt:lpstr>Pipe!Print_Titles</vt:lpstr>
      <vt:lpstr>'Service Materials'!Print_Titles</vt:lpstr>
      <vt:lpstr>Valves!Print_Titles</vt:lpstr>
    </vt:vector>
  </TitlesOfParts>
  <Company>Information Technology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RSJ11575</dc:creator>
  <cp:lastModifiedBy>Johnson, Rebecca S.</cp:lastModifiedBy>
  <cp:lastPrinted>2017-02-14T20:28:48Z</cp:lastPrinted>
  <dcterms:created xsi:type="dcterms:W3CDTF">2007-11-15T20:01:22Z</dcterms:created>
  <dcterms:modified xsi:type="dcterms:W3CDTF">2017-02-14T21:05:45Z</dcterms:modified>
</cp:coreProperties>
</file>